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05"/>
  <workbookPr filterPrivacy="1"/>
  <xr:revisionPtr revIDLastSave="104" documentId="13_ncr:1_{FB938262-6BDD-469C-8877-CCFBD96E7396}" xr6:coauthVersionLast="47" xr6:coauthVersionMax="47" xr10:uidLastSave="{C11DD68B-C0BB-456D-8F84-7030C9E18EAC}"/>
  <bookViews>
    <workbookView xWindow="-120" yWindow="-120" windowWidth="20730" windowHeight="11160" firstSheet="1" activeTab="2" xr2:uid="{00000000-000D-0000-FFFF-FFFF00000000}"/>
  </bookViews>
  <sheets>
    <sheet name="3.4 Planta Física" sheetId="2" r:id="rId1"/>
    <sheet name="3.4  Presupuesto de CSI" sheetId="3" r:id="rId2"/>
    <sheet name="3.4  Flujo caja mensual 1º año" sheetId="6" r:id="rId3"/>
    <sheet name="3.4 Flujo Caja 5 años" sheetId="7" r:id="rId4"/>
    <sheet name="Detalle de ventas" sheetId="5" r:id="rId5"/>
    <sheet name="3.4 SUPUESTOS" sheetId="4" r:id="rId6"/>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9" i="6" l="1"/>
  <c r="O42" i="6"/>
  <c r="B37" i="7" s="1"/>
  <c r="F34" i="7"/>
  <c r="E34" i="7"/>
  <c r="D34" i="7"/>
  <c r="C34" i="7"/>
  <c r="C17" i="7"/>
  <c r="D17" i="7" s="1"/>
  <c r="E17" i="7" s="1"/>
  <c r="F17" i="7" s="1"/>
  <c r="C10" i="7"/>
  <c r="D10" i="7" s="1"/>
  <c r="E10" i="7" s="1"/>
  <c r="F10" i="7" s="1"/>
  <c r="F8" i="7"/>
  <c r="E8" i="7"/>
  <c r="D8" i="7"/>
  <c r="C8" i="7"/>
  <c r="K38" i="6"/>
  <c r="O37" i="6"/>
  <c r="B33" i="7" s="1"/>
  <c r="O36" i="6"/>
  <c r="B32" i="7" s="1"/>
  <c r="O35" i="6"/>
  <c r="B31" i="7" s="1"/>
  <c r="O34" i="6"/>
  <c r="B30" i="7" s="1"/>
  <c r="O33" i="6"/>
  <c r="B29" i="7" s="1"/>
  <c r="O32" i="6"/>
  <c r="B28" i="7" s="1"/>
  <c r="O31" i="6"/>
  <c r="B27" i="7" s="1"/>
  <c r="O30" i="6"/>
  <c r="B26" i="7" s="1"/>
  <c r="O29" i="6"/>
  <c r="B25" i="7" s="1"/>
  <c r="O28" i="6"/>
  <c r="B24" i="7" s="1"/>
  <c r="O27" i="6"/>
  <c r="B23" i="7" s="1"/>
  <c r="J26" i="6"/>
  <c r="J38" i="6" s="1"/>
  <c r="I26" i="6"/>
  <c r="I38" i="6" s="1"/>
  <c r="H26" i="6"/>
  <c r="H38" i="6" s="1"/>
  <c r="G26" i="6"/>
  <c r="G38" i="6" s="1"/>
  <c r="F26" i="6"/>
  <c r="F38" i="6" s="1"/>
  <c r="E26" i="6"/>
  <c r="E38" i="6" s="1"/>
  <c r="D26" i="6"/>
  <c r="D38" i="6" s="1"/>
  <c r="C26" i="6"/>
  <c r="C38" i="6" s="1"/>
  <c r="O25" i="6"/>
  <c r="B21" i="7" s="1"/>
  <c r="O24" i="6"/>
  <c r="B20" i="7" s="1"/>
  <c r="O23" i="6"/>
  <c r="B19" i="7" s="1"/>
  <c r="O22" i="6"/>
  <c r="B18" i="7" s="1"/>
  <c r="O18" i="6"/>
  <c r="B14" i="7" s="1"/>
  <c r="O16" i="6"/>
  <c r="B11" i="7" s="1"/>
  <c r="N13" i="6"/>
  <c r="M13" i="6"/>
  <c r="L13" i="6"/>
  <c r="K13" i="6"/>
  <c r="J13" i="6"/>
  <c r="I13" i="6"/>
  <c r="H13" i="6"/>
  <c r="G13" i="6"/>
  <c r="F13" i="6"/>
  <c r="E13" i="6"/>
  <c r="D13" i="6"/>
  <c r="C13" i="6"/>
  <c r="O12" i="6"/>
  <c r="B7" i="7" s="1"/>
  <c r="O11" i="6"/>
  <c r="B6" i="7" s="1"/>
  <c r="C11" i="7" l="1"/>
  <c r="C15" i="7" s="1"/>
  <c r="F11" i="7"/>
  <c r="F15" i="7" s="1"/>
  <c r="L26" i="6"/>
  <c r="L38" i="6" s="1"/>
  <c r="D11" i="7"/>
  <c r="D15" i="7" s="1"/>
  <c r="E11" i="7"/>
  <c r="E15" i="7" s="1"/>
  <c r="M26" i="6"/>
  <c r="M38" i="6" s="1"/>
  <c r="O13" i="6"/>
  <c r="B8" i="7" s="1"/>
  <c r="N26" i="6"/>
  <c r="N38" i="6" s="1"/>
  <c r="O26" i="6" l="1"/>
  <c r="C22" i="3"/>
  <c r="D22" i="3"/>
  <c r="E22" i="3"/>
  <c r="F16" i="3"/>
  <c r="F17" i="3"/>
  <c r="F18" i="3"/>
  <c r="F19" i="3"/>
  <c r="F20" i="3"/>
  <c r="F15" i="3"/>
  <c r="D31" i="2"/>
  <c r="F31" i="2" s="1"/>
  <c r="D30" i="2"/>
  <c r="F30" i="2" s="1"/>
  <c r="D29" i="2"/>
  <c r="F29" i="2" s="1"/>
  <c r="D7" i="2"/>
  <c r="F7" i="2" s="1"/>
  <c r="D6" i="2"/>
  <c r="F6" i="2" s="1"/>
  <c r="D4" i="2"/>
  <c r="F4" i="2" s="1"/>
  <c r="D5" i="2"/>
  <c r="F5" i="2" s="1"/>
  <c r="O38" i="6" l="1"/>
  <c r="B34" i="7" s="1"/>
  <c r="B22" i="7"/>
  <c r="F22" i="3"/>
  <c r="D23" i="2" l="1"/>
  <c r="F23" i="2" s="1"/>
  <c r="D22" i="2"/>
  <c r="F22" i="2" s="1"/>
  <c r="E21" i="2"/>
  <c r="D21" i="2"/>
  <c r="F21" i="2" l="1"/>
  <c r="D12" i="3"/>
  <c r="E13" i="3"/>
  <c r="D10" i="3"/>
  <c r="F10" i="3" s="1"/>
  <c r="D11" i="3"/>
  <c r="F11" i="3" s="1"/>
  <c r="D7" i="3"/>
  <c r="F7" i="3" s="1"/>
  <c r="E8" i="3"/>
  <c r="D6" i="3"/>
  <c r="E9" i="2"/>
  <c r="E33" i="2"/>
  <c r="E20" i="2"/>
  <c r="E25" i="2" s="1"/>
  <c r="D17" i="2"/>
  <c r="F17" i="2" s="1"/>
  <c r="D8" i="2"/>
  <c r="D24" i="2"/>
  <c r="F24" i="2" s="1"/>
  <c r="E11" i="2"/>
  <c r="E18" i="2" l="1"/>
  <c r="F8" i="2"/>
  <c r="D9" i="2"/>
  <c r="D8" i="3"/>
  <c r="F6" i="3"/>
  <c r="F8" i="3" s="1"/>
  <c r="C13" i="3"/>
  <c r="D13" i="3"/>
  <c r="F12" i="3"/>
  <c r="F13" i="3" s="1"/>
  <c r="D32" i="2"/>
  <c r="D12" i="2"/>
  <c r="D13" i="2"/>
  <c r="D14" i="2"/>
  <c r="D15" i="2"/>
  <c r="D16" i="2"/>
  <c r="D11" i="2"/>
  <c r="D20" i="2"/>
  <c r="D27" i="2"/>
  <c r="D28" i="2"/>
  <c r="D25" i="2" l="1"/>
  <c r="D18" i="2"/>
  <c r="D33" i="2"/>
  <c r="E34" i="2"/>
  <c r="E4" i="3" s="1"/>
  <c r="F14" i="2"/>
  <c r="F20" i="2"/>
  <c r="F11" i="2"/>
  <c r="F13" i="2"/>
  <c r="F28" i="2"/>
  <c r="F16" i="2"/>
  <c r="F12" i="2"/>
  <c r="F27" i="2"/>
  <c r="F15" i="2"/>
  <c r="F32" i="2"/>
  <c r="F33" i="2" l="1"/>
  <c r="F18" i="2"/>
  <c r="F9" i="2"/>
  <c r="F25" i="2"/>
  <c r="D34" i="2"/>
  <c r="D4" i="3" s="1"/>
  <c r="F34" i="2" l="1"/>
  <c r="F35" i="2"/>
  <c r="F4" i="3" l="1"/>
  <c r="F25" i="3" s="1"/>
  <c r="B17" i="6" s="1"/>
  <c r="L19" i="6" l="1"/>
  <c r="A5" i="6"/>
  <c r="E19" i="6"/>
  <c r="I19" i="6"/>
  <c r="K19" i="6"/>
  <c r="F19" i="6"/>
  <c r="M19" i="6"/>
  <c r="H19" i="6"/>
  <c r="D19" i="6"/>
  <c r="N19" i="6"/>
  <c r="J19" i="6"/>
  <c r="G19" i="6"/>
  <c r="B12" i="7"/>
  <c r="C19" i="6"/>
  <c r="O17" i="6" l="1"/>
  <c r="B13" i="7" s="1"/>
  <c r="B5" i="7"/>
  <c r="C40" i="6"/>
  <c r="C44" i="6" s="1"/>
  <c r="D9" i="6" s="1"/>
  <c r="D40" i="6" s="1"/>
  <c r="D44" i="6" l="1"/>
  <c r="E9" i="6" s="1"/>
  <c r="E40" i="6" s="1"/>
  <c r="O19" i="6"/>
  <c r="B15" i="7" s="1"/>
  <c r="E44" i="6" l="1"/>
  <c r="F9" i="6" s="1"/>
  <c r="F40" i="6" s="1"/>
  <c r="F44" i="6" l="1"/>
  <c r="G9" i="6" s="1"/>
  <c r="G40" i="6" s="1"/>
  <c r="G44" i="6" s="1"/>
  <c r="H9" i="6" s="1"/>
  <c r="H40" i="6" s="1"/>
  <c r="H44" i="6" s="1"/>
  <c r="I9" i="6" s="1"/>
  <c r="I40" i="6" s="1"/>
  <c r="I44" i="6" s="1"/>
  <c r="J9" i="6" s="1"/>
  <c r="J40" i="6" s="1"/>
  <c r="J44" i="6" s="1"/>
  <c r="K9" i="6" s="1"/>
  <c r="K40" i="6" s="1"/>
  <c r="K44" i="6" s="1"/>
  <c r="L9" i="6" s="1"/>
  <c r="L40" i="6" s="1"/>
  <c r="L44" i="6" s="1"/>
  <c r="M9" i="6" s="1"/>
  <c r="M40" i="6" s="1"/>
  <c r="M44" i="6" s="1"/>
  <c r="N9" i="6" s="1"/>
  <c r="N40" i="6" s="1"/>
  <c r="N44" i="6" s="1"/>
  <c r="O40" i="6" l="1"/>
  <c r="B35" i="7" l="1"/>
  <c r="O44" i="6"/>
  <c r="B39" i="7" s="1"/>
  <c r="C5" i="7" s="1"/>
  <c r="C35" i="7" s="1"/>
  <c r="C39" i="7" s="1"/>
  <c r="D5" i="7" s="1"/>
  <c r="D35" i="7" s="1"/>
  <c r="D39" i="7" s="1"/>
  <c r="E5" i="7" s="1"/>
  <c r="E35" i="7" s="1"/>
  <c r="E39" i="7" s="1"/>
  <c r="F5" i="7" s="1"/>
  <c r="F35" i="7" s="1"/>
  <c r="F39" i="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tc={9C503550-F57C-4C21-BD20-D74EF62C3751}</author>
  </authors>
  <commentList>
    <comment ref="B17" authorId="0" shapeId="0" xr:uid="{9C503550-F57C-4C21-BD20-D74EF62C3751}">
      <text>
        <t>[Threaded comment]
Your version of Excel allows you to read this threaded comment; however, any edits to it will get removed if the file is opened in a newer version of Excel. Learn more: https://go.microsoft.com/fwlink/?linkid=870924
Comment:
    Deben reflejar a partir del mes 2, la capitalización de este 75%, en los meses definidos en la celda B7.</t>
      </text>
    </comment>
  </commentList>
</comments>
</file>

<file path=xl/sharedStrings.xml><?xml version="1.0" encoding="utf-8"?>
<sst xmlns="http://schemas.openxmlformats.org/spreadsheetml/2006/main" count="200" uniqueCount="156">
  <si>
    <t>Cuadro Apartado 2.7 - Planta Física</t>
  </si>
  <si>
    <t>Instrucciones y consideraciones para completar este cuadro.</t>
  </si>
  <si>
    <t>Requerimientos</t>
  </si>
  <si>
    <t>Cantidad</t>
  </si>
  <si>
    <t>Valor  ₡ Indivudual</t>
  </si>
  <si>
    <t>Valor  ₡ Total</t>
  </si>
  <si>
    <t>Aportado por el grupo</t>
  </si>
  <si>
    <t>Pendiente de aportar</t>
  </si>
  <si>
    <t>Observaciones de aportación</t>
  </si>
  <si>
    <t>1. Esta guía se debe adaptar según la actividad productiva que se va a realizar, en cuanto a los requerimientos para puesta en marcha de la cooperativa.</t>
  </si>
  <si>
    <t>Infraestructura</t>
  </si>
  <si>
    <t>2. La columna (Requerimientos) debe llenarse de acuerdo a las necesidades y posibilidades para desarrollar la actividad productiva.</t>
  </si>
  <si>
    <t>3. La cantidad se debe referir a la necesidad del proyecto (unidades o tiempo (meses)).</t>
  </si>
  <si>
    <t>4.  En el caso de lo aportado por el grupo, debe respaldarse por una carta de compromiso. Importante tener en cuenta que estas aportaciones no formarían parte del Capital Social Inicial de la cooperativa.</t>
  </si>
  <si>
    <r>
      <t xml:space="preserve">5.  La columna (Pendiente de aportar) es la que alimentará el monto de Capital Social Inicial, que es todo aquello </t>
    </r>
    <r>
      <rPr>
        <sz val="14"/>
        <color theme="9" tint="-0.249977111117893"/>
        <rFont val="Times New Roman"/>
        <family val="1"/>
      </rPr>
      <t xml:space="preserve">que se necesita </t>
    </r>
    <r>
      <rPr>
        <sz val="14"/>
        <color theme="1"/>
        <rFont val="Times New Roman"/>
        <family val="1"/>
      </rPr>
      <t>comprar con dinero en efectivo para el inicio de operaciones del negocio. Adicional a esto, se debe contemplar todo lo que la cooperativa requiere para operar al menos en los primeros 3 a 6 meses, hasta que logre generar ingresos propios de la actividad (servicios públicos, salarios si lo requieren, mas todo aquello que se requiera, según la actividad productiva inicial de la cooperativa.</t>
    </r>
  </si>
  <si>
    <t>6. En caso de requerir otras filas, utilizar las que se encuentran en blanco.</t>
  </si>
  <si>
    <t>7. Infraestructura se refiere a las instalaciones necesarias para el desarrollo de la actividad productiva, de acuerdo a lo establecido en los objetivos.</t>
  </si>
  <si>
    <t>Total Infraestructura</t>
  </si>
  <si>
    <t>8. Mobiliario se entiende por conjunto de muebles que forman parte de empresa (Mesas, estantes, sillas, escitorios, etc.</t>
  </si>
  <si>
    <t>Mobiliario</t>
  </si>
  <si>
    <t>9. Equipo se refiere al conjunto de herramientas, utensilios y/o aparatos necesarios para realizar el proyecto productivo.</t>
  </si>
  <si>
    <t>10. Otros, es todo aquello que se requiera para desarrollar la actividad y que no está contemplada en los apartados anteriores, como permisos, patentes, firma digital, pólizas, servicios públicos (indicar cada uno por separado), entre otros.</t>
  </si>
  <si>
    <t>11. Este cuadro va a alimentar al apartado de Planta Física (2.7 del PVU) y requerimientos de recursos financieros (3.4 del PVU).</t>
  </si>
  <si>
    <t>Total Mobiliario</t>
  </si>
  <si>
    <t>Equipo</t>
  </si>
  <si>
    <t xml:space="preserve">Total Equipo </t>
  </si>
  <si>
    <t xml:space="preserve">Otros </t>
  </si>
  <si>
    <t>Total Otros</t>
  </si>
  <si>
    <t>Total Planta Física</t>
  </si>
  <si>
    <t>Total requerimiento capital planta física</t>
  </si>
  <si>
    <t>Cuadro Apartado 3.4 A - Presupuesto de Capital Social Inicial</t>
  </si>
  <si>
    <t>Descripción</t>
  </si>
  <si>
    <t>Total Planta Física (según apartado 2.7)</t>
  </si>
  <si>
    <t>(según apartado 2.7)</t>
  </si>
  <si>
    <t xml:space="preserve">1. Esta guía se debe adaptar según la actividad productiva que se va a realizar, en cuanto al presupuesto que va a requerir la cooperativa para la puesta en marcha. </t>
  </si>
  <si>
    <t>Tecnología</t>
  </si>
  <si>
    <t xml:space="preserve">2. Tecnologia: es aquella que agrupa todos los metodos tecnologicos  para la fabricación de un producto o desarrollo de un servicio. Este apartado depende de la actividad de la actividad productiva de la cooperativa </t>
  </si>
  <si>
    <t xml:space="preserve">3. Recurso Humano: debe contemplar salarios, cargas sociales y polizas de los empleados de la cooperativa </t>
  </si>
  <si>
    <t>Total Tecnología</t>
  </si>
  <si>
    <t xml:space="preserve">4. Otros gastos propios de la actividad: es todo aquel gastos que deben contemplar para la puesta en marcha de la cooperativa: Ejemplo: material de oficina, asesoramiento contable, pago de impuestos municipales, materia prima ( Para producir un bien o un servicios en los casos que se requiere y que la cooperativa asumirá la producción, asesoramiento legal y otros consideren </t>
  </si>
  <si>
    <t>Recurso Humano</t>
  </si>
  <si>
    <t>5.En caso de requerir otras filas, puede agregarlas.</t>
  </si>
  <si>
    <t>Total Recurso Humano</t>
  </si>
  <si>
    <t xml:space="preserve">Otros Gastos propios de la actividad </t>
  </si>
  <si>
    <t xml:space="preserve">Total otros gastos propios de la actividad </t>
  </si>
  <si>
    <t>TOTAL CAPITAL SOCIAL INICIAL</t>
  </si>
  <si>
    <t>Cuadro Apartado 3.4 B - Flujo de Caja COOPEEJEMPLO R. L. detallado para el Primer año.</t>
  </si>
  <si>
    <t xml:space="preserve"> </t>
  </si>
  <si>
    <t>Capital Social Inicial por Asociado</t>
  </si>
  <si>
    <t>Capital Social Requerido</t>
  </si>
  <si>
    <t>Para completar la fila de ventas, primero debe completar la hoja llamada Detalle de ventas que se encuentra a la  derecha.</t>
  </si>
  <si>
    <t>Cantidad de Asociados</t>
  </si>
  <si>
    <t>En el caso de ventas incluir las filas que consideren necesarias.</t>
  </si>
  <si>
    <t>Cantidad de meses definida para recaudar el 75% de Capital Social Inicial.
Recomendamos que este plazo no sea mayor a 12 meses, considerando el giro de negocio y el requerimiento de capital propio que van a desarrollar.</t>
  </si>
  <si>
    <t>En caso que no se encuentre algún egreso específico de la cooperativa, tienen la libertad de incluirlo mediante otra fila y en que caso que alguno de los egresos aquí indicados no lo contemplen, por favor dejar en blanco</t>
  </si>
  <si>
    <t>MES 1</t>
  </si>
  <si>
    <t>MES 2</t>
  </si>
  <si>
    <t>MES 3</t>
  </si>
  <si>
    <t>MES 4</t>
  </si>
  <si>
    <t>MES 5</t>
  </si>
  <si>
    <t>MES 6</t>
  </si>
  <si>
    <t>MES 7</t>
  </si>
  <si>
    <t>MES 8</t>
  </si>
  <si>
    <t>MES 9</t>
  </si>
  <si>
    <t>MES 10</t>
  </si>
  <si>
    <t>MES 11</t>
  </si>
  <si>
    <t>MES 12</t>
  </si>
  <si>
    <t>Total</t>
  </si>
  <si>
    <t>Si la cooperativa debe hacer alguna inversión importante en el primer año se debe incorporar en inversiones a corto plazo, por ejemplo compra de equipo de oficina o muebles o hacer modificaciones en estructuras, etc.</t>
  </si>
  <si>
    <t>Saldo Inicial (25% Capital Social Inicial).</t>
  </si>
  <si>
    <t>Ventas de la Cooperativa</t>
  </si>
  <si>
    <t>Pueden estimar el ingreso de nuevos asociados y su aportación de capital social inicial correspondiente</t>
  </si>
  <si>
    <t>Actividad 1 (traer los datos de la hoja de detalle de ventas por producto o servicio)</t>
  </si>
  <si>
    <t>Actividad 2</t>
  </si>
  <si>
    <t>Total ventas de la Cooperativa</t>
  </si>
  <si>
    <t>Ingresos  Cooperativa</t>
  </si>
  <si>
    <t>Cuota única de admisión</t>
  </si>
  <si>
    <t>Capitalización social saldo 75%</t>
  </si>
  <si>
    <t>Capitalización mensual/productiva</t>
  </si>
  <si>
    <t>Total Ingresos Cooperativa</t>
  </si>
  <si>
    <t>Egresos Cooperativa</t>
  </si>
  <si>
    <t>Pago al asociado por los servicios o productos.</t>
  </si>
  <si>
    <t>Insumos de la actividad ( utilizar el apartado gastos arriba)</t>
  </si>
  <si>
    <t xml:space="preserve">Insumos de oficina </t>
  </si>
  <si>
    <t>Salarios a pagar (incluye el 11,16% de cargas sociales)</t>
  </si>
  <si>
    <t>Cargas Sociales Patronales 26,67%</t>
  </si>
  <si>
    <t>Póliza de riesgos de trabajo</t>
  </si>
  <si>
    <t>Alquiler de Oficina (según indicaron en planta fisica )</t>
  </si>
  <si>
    <t>Alquiler de planta ( según indicaron en planta fisica</t>
  </si>
  <si>
    <t>Pago de Patente</t>
  </si>
  <si>
    <t>Permiso de Salud</t>
  </si>
  <si>
    <t>Servicio Público Teléfono</t>
  </si>
  <si>
    <t>Servicio Público Electricidad</t>
  </si>
  <si>
    <t>Servicio Público Internet</t>
  </si>
  <si>
    <t>Servicio Público Agua</t>
  </si>
  <si>
    <t>Asesoramiento contable y legal</t>
  </si>
  <si>
    <t>Pago de impuestos municipales</t>
  </si>
  <si>
    <t>Total Egresos Cooperativa</t>
  </si>
  <si>
    <t>Flujo de Caja Cada Periodo</t>
  </si>
  <si>
    <t>Inversiones a corto plazo</t>
  </si>
  <si>
    <t>FLUJO DE CAJA ACUMULADO</t>
  </si>
  <si>
    <t>Cuadro Apartado 3.4 C - Flujo de Caja COOPEEJEMPLO R. L. totalizado para los primeros 5 años.</t>
  </si>
  <si>
    <t>Año 1</t>
  </si>
  <si>
    <t>Año 2</t>
  </si>
  <si>
    <t>Año 3</t>
  </si>
  <si>
    <t>Año 4</t>
  </si>
  <si>
    <t>Año 5</t>
  </si>
  <si>
    <t>Utilizar los supuestos para ingresar los datos anuales con base en el año 1 y sus posibles incrementos o constancias.</t>
  </si>
  <si>
    <t>Saldo Inicial</t>
  </si>
  <si>
    <t>Si la cooperativa debe hacer alguna inversión importante en los primeros cinco años se debe incorporar en inversiones a mediano plazo, por ejemplo compra de equipo de oficina o muebles o hacer modificaciones en estructuras, etc.</t>
  </si>
  <si>
    <t>Pueden estimar el ingreso de nuevos asociados y su aportación de capital social inicial correspondiente.</t>
  </si>
  <si>
    <t>Capital Social inical saldo 25%</t>
  </si>
  <si>
    <t>Capitalización social 75%</t>
  </si>
  <si>
    <t xml:space="preserve">Pago a proveedores (asociados por su servicio o producto) </t>
  </si>
  <si>
    <t>Inversiones a mediano plazo</t>
  </si>
  <si>
    <r>
      <rPr>
        <b/>
        <sz val="11"/>
        <color theme="1"/>
        <rFont val="Calibri"/>
        <family val="2"/>
        <scheme val="minor"/>
      </rPr>
      <t>Ejemplo</t>
    </r>
    <r>
      <rPr>
        <sz val="11"/>
        <color theme="1"/>
        <rFont val="Calibri"/>
        <family val="2"/>
        <scheme val="minor"/>
      </rPr>
      <t xml:space="preserve"> para la estimación ventas: insumos para el PVU </t>
    </r>
  </si>
  <si>
    <t xml:space="preserve">Actividad productiva ( Ejemplo: por producto  (venta de comida, servicio profesional) </t>
  </si>
  <si>
    <t>Producto o servicio</t>
  </si>
  <si>
    <r>
      <rPr>
        <b/>
        <sz val="11"/>
        <color theme="1"/>
        <rFont val="Calibri"/>
        <family val="2"/>
        <scheme val="minor"/>
      </rPr>
      <t xml:space="preserve">Precio </t>
    </r>
    <r>
      <rPr>
        <sz val="11"/>
        <color theme="1"/>
        <rFont val="Calibri"/>
        <family val="2"/>
        <scheme val="minor"/>
      </rPr>
      <t xml:space="preserve">(precio que estiman para la venta del producto por medio de la cooperativa) </t>
    </r>
  </si>
  <si>
    <t xml:space="preserve">Cantidad  mensual </t>
  </si>
  <si>
    <t xml:space="preserve">Ingresos mensuales </t>
  </si>
  <si>
    <t xml:space="preserve">1. Esta guía se debe adaptar según la actividad productiva que se va a realizar, en cuanto a los requerimientos para puesta en marcha de la cooperativa.
2.  Los datos indicados corresponden a la estimación de ventas del primer mes de operación de la cooperativa, a partir del segundo mes pueden tomar en consideración un porcentaje de crecimiento de ventas o los datos de acuerdo a como ustedes estiman sera el comportamiento de las ventas de su empresa.                       3. Para  establecer el precio de productos, se recomienda que se utilicen datos  lo más apegado a su realidad, información de sus negocios, datos historicos, datos qu brinden otras instutucines publicas ejemplo el PIMA en el caso de productos agricolas.
</t>
  </si>
  <si>
    <t xml:space="preserve">Ejemplo: venta de comida </t>
  </si>
  <si>
    <t>chifrijos</t>
  </si>
  <si>
    <t xml:space="preserve">gallos </t>
  </si>
  <si>
    <t xml:space="preserve">tortillas </t>
  </si>
  <si>
    <t xml:space="preserve">Ejemplo: Servicios profesionales </t>
  </si>
  <si>
    <t>contador</t>
  </si>
  <si>
    <t xml:space="preserve">administración </t>
  </si>
  <si>
    <t xml:space="preserve">educativos </t>
  </si>
  <si>
    <t xml:space="preserve">Ejemplo: raices y tuberculos </t>
  </si>
  <si>
    <t>yuca</t>
  </si>
  <si>
    <t>ñampi</t>
  </si>
  <si>
    <t xml:space="preserve">malanga </t>
  </si>
  <si>
    <t xml:space="preserve">Ejemplo: lacteos </t>
  </si>
  <si>
    <t>Leche</t>
  </si>
  <si>
    <t>Queso</t>
  </si>
  <si>
    <t xml:space="preserve">yogurt </t>
  </si>
  <si>
    <t xml:space="preserve">Ejemplo: emprendedores </t>
  </si>
  <si>
    <t xml:space="preserve">Artesanias </t>
  </si>
  <si>
    <t xml:space="preserve">productos cosmeticos </t>
  </si>
  <si>
    <t xml:space="preserve">ropa </t>
  </si>
  <si>
    <t xml:space="preserve">comida </t>
  </si>
  <si>
    <t xml:space="preserve">otros </t>
  </si>
  <si>
    <t xml:space="preserve">Tota: Ingresos mensuales estimados de la cooperativa </t>
  </si>
  <si>
    <r>
      <t xml:space="preserve">Supuestos
</t>
    </r>
    <r>
      <rPr>
        <b/>
        <sz val="9"/>
        <color theme="1"/>
        <rFont val="Calibri"/>
        <family val="2"/>
        <scheme val="minor"/>
      </rPr>
      <t>Esta guía se debe adaptar según la actividad productiva que se va a realizar, en cuanto a los requerimientos para puesta en marcha de la cooperativa</t>
    </r>
  </si>
  <si>
    <t xml:space="preserve">Tipo </t>
  </si>
  <si>
    <t xml:space="preserve">Supuestos </t>
  </si>
  <si>
    <t>Ingresos</t>
  </si>
  <si>
    <t xml:space="preserve"> se trata de explicar la forma de la estimación de los ingresos de la cooperativa y su comportamiento mensual o anual.  Incluya los que considere necesarios y el comportamiento que pueden presentar según el modelo de negocio </t>
  </si>
  <si>
    <t>Egresos</t>
  </si>
  <si>
    <t xml:space="preserve">se trata de explicar la forma de la estimación de los gastos de la cooperativa y su comportamiento mensual o anual. </t>
  </si>
  <si>
    <t xml:space="preserve">Inversiones </t>
  </si>
  <si>
    <t>ejemplo: Alguna estimación de credito que contemplen dentro de los 5 años en el flujo de caja.</t>
  </si>
  <si>
    <t xml:space="preserve">Otros: </t>
  </si>
  <si>
    <t xml:space="preserve">Cualquier otro que por el giro de negocio logren identidicar y que se vea reflejado en el flujo de caja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</si>
</sst>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quot;#,##0.00_);\(&quot;₡&quot;#,##0.00\)"/>
    <numFmt numFmtId="165" formatCode="_-* #,##0.00\ _€_-;\-* #,##0.00\ _€_-;_-* &quot;-&quot;??\ _€_-;_-@_-"/>
    <numFmt numFmtId="166" formatCode="_(* #,##0_);_(* \(#,##0\);_(* &quot;-&quot;??_);_(@_)"/>
    <numFmt numFmtId="167" formatCode="&quot;₡&quot;#,##0.00"/>
  </numFmts>
  <fonts count="38">
    <font>
      <sz val="11"/>
      <color theme="1"/>
      <name val="Calibri"/>
      <family val="2"/>
      <scheme val="minor"/>
    </font>
    <font>
      <sz val="11"/>
      <color theme="1"/>
      <name val="Calibri"/>
      <family val="2"/>
      <scheme val="minor"/>
    </font>
    <font>
      <sz val="10"/>
      <color theme="1"/>
      <name val="Verdana"/>
      <family val="2"/>
    </font>
    <font>
      <b/>
      <sz val="10"/>
      <color theme="1"/>
      <name val="Verdana"/>
      <family val="2"/>
    </font>
    <font>
      <b/>
      <i/>
      <sz val="12"/>
      <color theme="1"/>
      <name val="Verdana"/>
      <family val="2"/>
    </font>
    <font>
      <sz val="12"/>
      <color theme="1"/>
      <name val="Verdana"/>
      <family val="2"/>
    </font>
    <font>
      <b/>
      <sz val="12"/>
      <color theme="1"/>
      <name val="Verdana"/>
      <family val="2"/>
    </font>
    <font>
      <sz val="12"/>
      <color theme="8" tint="0.39997558519241921"/>
      <name val="Verdana"/>
      <family val="2"/>
    </font>
    <font>
      <sz val="12"/>
      <name val="Verdana"/>
      <family val="2"/>
    </font>
    <font>
      <b/>
      <i/>
      <sz val="11"/>
      <color theme="1"/>
      <name val="Verdana"/>
      <family val="2"/>
    </font>
    <font>
      <sz val="11"/>
      <color theme="1"/>
      <name val="Verdana"/>
      <family val="2"/>
    </font>
    <font>
      <b/>
      <sz val="11"/>
      <color theme="1"/>
      <name val="Verdana"/>
      <family val="2"/>
    </font>
    <font>
      <b/>
      <sz val="11"/>
      <name val="Verdana"/>
      <family val="2"/>
    </font>
    <font>
      <sz val="11"/>
      <color theme="8" tint="0.39997558519241921"/>
      <name val="Verdana"/>
      <family val="2"/>
    </font>
    <font>
      <b/>
      <sz val="11"/>
      <color theme="8" tint="0.39997558519241921"/>
      <name val="Verdana"/>
      <family val="2"/>
    </font>
    <font>
      <b/>
      <i/>
      <sz val="16"/>
      <color theme="1"/>
      <name val="Verdana"/>
      <family val="2"/>
    </font>
    <font>
      <sz val="13"/>
      <color theme="1"/>
      <name val="Times New Roman"/>
      <family val="1"/>
    </font>
    <font>
      <b/>
      <u/>
      <sz val="13"/>
      <color rgb="FF404040"/>
      <name val="Times New Roman"/>
      <family val="1"/>
    </font>
    <font>
      <sz val="13"/>
      <color rgb="FF404040"/>
      <name val="Times New Roman"/>
      <family val="1"/>
    </font>
    <font>
      <b/>
      <sz val="13"/>
      <color rgb="FF404040"/>
      <name val="Times New Roman"/>
      <family val="1"/>
    </font>
    <font>
      <b/>
      <sz val="14"/>
      <color theme="1"/>
      <name val="Calibri"/>
      <family val="2"/>
      <scheme val="minor"/>
    </font>
    <font>
      <b/>
      <sz val="14"/>
      <color rgb="FF404040"/>
      <name val="Times New Roman"/>
      <family val="1"/>
    </font>
    <font>
      <b/>
      <u/>
      <sz val="16"/>
      <color rgb="FF404040"/>
      <name val="Times New Roman"/>
      <family val="1"/>
    </font>
    <font>
      <b/>
      <sz val="14"/>
      <color theme="1"/>
      <name val="Calibri Light"/>
      <family val="2"/>
      <scheme val="major"/>
    </font>
    <font>
      <sz val="14"/>
      <color theme="1"/>
      <name val="Calibri"/>
      <family val="2"/>
      <scheme val="minor"/>
    </font>
    <font>
      <sz val="14"/>
      <color theme="1"/>
      <name val="Times New Roman"/>
      <family val="1"/>
    </font>
    <font>
      <b/>
      <u/>
      <sz val="18"/>
      <color rgb="FF404040"/>
      <name val="Times New Roman"/>
      <family val="1"/>
    </font>
    <font>
      <b/>
      <sz val="13"/>
      <color theme="1"/>
      <name val="Times New Roman"/>
      <family val="1"/>
    </font>
    <font>
      <b/>
      <sz val="16"/>
      <color rgb="FF404040"/>
      <name val="Times New Roman"/>
      <family val="1"/>
    </font>
    <font>
      <b/>
      <u/>
      <sz val="20"/>
      <color rgb="FF404040"/>
      <name val="Times New Roman"/>
      <family val="1"/>
    </font>
    <font>
      <b/>
      <sz val="16"/>
      <color theme="1"/>
      <name val="Times New Roman"/>
      <family val="1"/>
    </font>
    <font>
      <sz val="14"/>
      <color theme="1"/>
      <name val="Verdana"/>
      <family val="2"/>
    </font>
    <font>
      <b/>
      <sz val="11"/>
      <color theme="1"/>
      <name val="Calibri"/>
      <family val="2"/>
      <scheme val="minor"/>
    </font>
    <font>
      <sz val="8"/>
      <name val="Calibri"/>
      <family val="2"/>
      <scheme val="minor"/>
    </font>
    <font>
      <b/>
      <sz val="9"/>
      <color theme="1"/>
      <name val="Calibri"/>
      <family val="2"/>
      <scheme val="minor"/>
    </font>
    <font>
      <sz val="14"/>
      <color theme="9" tint="-0.249977111117893"/>
      <name val="Times New Roman"/>
      <family val="1"/>
    </font>
    <font>
      <sz val="11"/>
      <name val="Verdana"/>
      <family val="2"/>
    </font>
    <font>
      <sz val="11"/>
      <name val="Calibri"/>
      <family val="2"/>
      <scheme val="minor"/>
    </font>
  </fonts>
  <fills count="6">
    <fill>
      <patternFill patternType="none"/>
    </fill>
    <fill>
      <patternFill patternType="gray125"/>
    </fill>
    <fill>
      <patternFill patternType="solid">
        <fgColor theme="0"/>
        <bgColor indexed="64"/>
      </patternFill>
    </fill>
    <fill>
      <patternFill patternType="solid">
        <fgColor theme="4"/>
        <bgColor indexed="64"/>
      </patternFill>
    </fill>
    <fill>
      <patternFill patternType="solid">
        <fgColor theme="8" tint="0.39997558519241921"/>
        <bgColor indexed="64"/>
      </patternFill>
    </fill>
    <fill>
      <patternFill patternType="solid">
        <fgColor theme="4" tint="0.79998168889431442"/>
        <bgColor indexed="64"/>
      </patternFill>
    </fill>
  </fills>
  <borders count="42">
    <border>
      <left/>
      <right/>
      <top/>
      <bottom/>
      <diagonal/>
    </border>
    <border>
      <left style="medium">
        <color indexed="64"/>
      </left>
      <right/>
      <top style="medium">
        <color indexed="64"/>
      </top>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medium">
        <color indexed="64"/>
      </right>
      <top/>
      <bottom/>
      <diagonal/>
    </border>
    <border>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right/>
      <top style="thin">
        <color indexed="64"/>
      </top>
      <bottom/>
      <diagonal/>
    </border>
    <border>
      <left style="medium">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165" fontId="1" fillId="0" borderId="0" applyFont="0" applyFill="0" applyBorder="0" applyAlignment="0" applyProtection="0"/>
  </cellStyleXfs>
  <cellXfs count="189">
    <xf numFmtId="0" fontId="0" fillId="0" borderId="0" xfId="0"/>
    <xf numFmtId="0" fontId="5" fillId="2" borderId="0" xfId="0" applyFont="1" applyFill="1"/>
    <xf numFmtId="0" fontId="4" fillId="2" borderId="0" xfId="0" applyFont="1" applyFill="1"/>
    <xf numFmtId="0" fontId="10" fillId="0" borderId="0" xfId="0" applyFont="1"/>
    <xf numFmtId="0" fontId="10" fillId="2" borderId="0" xfId="0" applyFont="1" applyFill="1"/>
    <xf numFmtId="0" fontId="11" fillId="2" borderId="0" xfId="0" applyFont="1" applyFill="1"/>
    <xf numFmtId="0" fontId="18" fillId="0" borderId="13" xfId="0" applyFont="1" applyBorder="1" applyAlignment="1">
      <alignment horizontal="right" vertical="center" wrapText="1"/>
    </xf>
    <xf numFmtId="0" fontId="4" fillId="2" borderId="0" xfId="0" applyFont="1" applyFill="1" applyAlignment="1">
      <alignment horizontal="center"/>
    </xf>
    <xf numFmtId="0" fontId="9" fillId="2" borderId="0" xfId="0" applyFont="1" applyFill="1" applyAlignment="1">
      <alignment horizontal="center"/>
    </xf>
    <xf numFmtId="166" fontId="10" fillId="2" borderId="0" xfId="1" applyNumberFormat="1" applyFont="1" applyFill="1" applyBorder="1" applyAlignment="1">
      <alignment horizontal="center"/>
    </xf>
    <xf numFmtId="0" fontId="12" fillId="2" borderId="0" xfId="0" applyFont="1" applyFill="1" applyAlignment="1">
      <alignment horizontal="center" vertical="center"/>
    </xf>
    <xf numFmtId="0" fontId="6" fillId="2" borderId="0" xfId="0" applyFont="1" applyFill="1" applyAlignment="1">
      <alignment horizontal="center"/>
    </xf>
    <xf numFmtId="0" fontId="6" fillId="2" borderId="3" xfId="0" applyFont="1" applyFill="1" applyBorder="1"/>
    <xf numFmtId="0" fontId="7" fillId="2" borderId="0" xfId="0" applyFont="1" applyFill="1"/>
    <xf numFmtId="0" fontId="13" fillId="2" borderId="0" xfId="0" applyFont="1" applyFill="1"/>
    <xf numFmtId="0" fontId="5" fillId="2" borderId="3" xfId="0" applyFont="1" applyFill="1" applyBorder="1"/>
    <xf numFmtId="167" fontId="10" fillId="2" borderId="3" xfId="0" applyNumberFormat="1" applyFont="1" applyFill="1" applyBorder="1"/>
    <xf numFmtId="0" fontId="11" fillId="2" borderId="3" xfId="0" applyFont="1" applyFill="1" applyBorder="1"/>
    <xf numFmtId="0" fontId="10" fillId="2" borderId="2" xfId="0" applyFont="1" applyFill="1" applyBorder="1"/>
    <xf numFmtId="0" fontId="2" fillId="2" borderId="0" xfId="0" applyFont="1" applyFill="1"/>
    <xf numFmtId="0" fontId="3" fillId="2" borderId="0" xfId="0" applyFont="1" applyFill="1"/>
    <xf numFmtId="0" fontId="10" fillId="2" borderId="0" xfId="0" applyFont="1" applyFill="1" applyAlignment="1">
      <alignment horizontal="center"/>
    </xf>
    <xf numFmtId="167" fontId="10" fillId="2" borderId="3" xfId="1" applyNumberFormat="1" applyFont="1" applyFill="1" applyBorder="1"/>
    <xf numFmtId="167" fontId="11" fillId="2" borderId="3" xfId="1" applyNumberFormat="1" applyFont="1" applyFill="1" applyBorder="1" applyAlignment="1">
      <alignment horizontal="center"/>
    </xf>
    <xf numFmtId="167" fontId="13" fillId="2" borderId="0" xfId="1" applyNumberFormat="1" applyFont="1" applyFill="1"/>
    <xf numFmtId="167" fontId="14" fillId="2" borderId="0" xfId="1" applyNumberFormat="1" applyFont="1" applyFill="1" applyAlignment="1">
      <alignment horizontal="center"/>
    </xf>
    <xf numFmtId="167" fontId="10" fillId="2" borderId="3" xfId="1" applyNumberFormat="1" applyFont="1" applyFill="1" applyBorder="1" applyAlignment="1"/>
    <xf numFmtId="167" fontId="11" fillId="2" borderId="3" xfId="1" applyNumberFormat="1" applyFont="1" applyFill="1" applyBorder="1"/>
    <xf numFmtId="167" fontId="10" fillId="2" borderId="0" xfId="1" applyNumberFormat="1" applyFont="1" applyFill="1"/>
    <xf numFmtId="167" fontId="11" fillId="2" borderId="9" xfId="1" applyNumberFormat="1" applyFont="1" applyFill="1" applyBorder="1" applyAlignment="1">
      <alignment horizontal="center"/>
    </xf>
    <xf numFmtId="167" fontId="10" fillId="2" borderId="2" xfId="1" applyNumberFormat="1" applyFont="1" applyFill="1" applyBorder="1"/>
    <xf numFmtId="167" fontId="11" fillId="2" borderId="3" xfId="0" applyNumberFormat="1" applyFont="1" applyFill="1" applyBorder="1"/>
    <xf numFmtId="167" fontId="10" fillId="2" borderId="0" xfId="0" applyNumberFormat="1" applyFont="1" applyFill="1"/>
    <xf numFmtId="167" fontId="2" fillId="2" borderId="0" xfId="0" applyNumberFormat="1" applyFont="1" applyFill="1"/>
    <xf numFmtId="0" fontId="15" fillId="2" borderId="0" xfId="0" applyFont="1" applyFill="1" applyAlignment="1">
      <alignment vertical="center"/>
    </xf>
    <xf numFmtId="0" fontId="8" fillId="2" borderId="4" xfId="0" applyFont="1" applyFill="1" applyBorder="1"/>
    <xf numFmtId="167" fontId="10" fillId="2" borderId="6" xfId="1" applyNumberFormat="1" applyFont="1" applyFill="1" applyBorder="1"/>
    <xf numFmtId="167" fontId="11" fillId="2" borderId="6" xfId="1" applyNumberFormat="1" applyFont="1" applyFill="1" applyBorder="1"/>
    <xf numFmtId="167" fontId="11" fillId="2" borderId="6" xfId="0" applyNumberFormat="1" applyFont="1" applyFill="1" applyBorder="1"/>
    <xf numFmtId="0" fontId="10" fillId="2" borderId="7" xfId="0" applyFont="1" applyFill="1" applyBorder="1"/>
    <xf numFmtId="0" fontId="10" fillId="2" borderId="15" xfId="0" applyFont="1" applyFill="1" applyBorder="1"/>
    <xf numFmtId="166" fontId="9" fillId="2" borderId="7" xfId="1" applyNumberFormat="1" applyFont="1" applyFill="1" applyBorder="1"/>
    <xf numFmtId="0" fontId="11" fillId="2" borderId="7" xfId="0" applyFont="1" applyFill="1" applyBorder="1"/>
    <xf numFmtId="0" fontId="11" fillId="2" borderId="8" xfId="0" applyFont="1" applyFill="1" applyBorder="1"/>
    <xf numFmtId="0" fontId="5" fillId="2" borderId="4" xfId="0" applyFont="1" applyFill="1" applyBorder="1"/>
    <xf numFmtId="167" fontId="10" fillId="2" borderId="6" xfId="1" applyNumberFormat="1" applyFont="1" applyFill="1" applyBorder="1" applyAlignment="1"/>
    <xf numFmtId="167" fontId="10" fillId="2" borderId="8" xfId="0" applyNumberFormat="1" applyFont="1" applyFill="1" applyBorder="1"/>
    <xf numFmtId="0" fontId="18" fillId="0" borderId="3" xfId="0" applyFont="1" applyBorder="1" applyAlignment="1">
      <alignment horizontal="center" vertical="center" wrapText="1"/>
    </xf>
    <xf numFmtId="167" fontId="18" fillId="0" borderId="3" xfId="1" applyNumberFormat="1" applyFont="1" applyBorder="1" applyAlignment="1">
      <alignment horizontal="right" vertical="center" wrapText="1"/>
    </xf>
    <xf numFmtId="0" fontId="17" fillId="0" borderId="17" xfId="0" applyFont="1" applyBorder="1" applyAlignment="1">
      <alignment vertical="center" wrapText="1"/>
    </xf>
    <xf numFmtId="0" fontId="18" fillId="0" borderId="17" xfId="0" applyFont="1" applyBorder="1" applyAlignment="1">
      <alignment vertical="center" wrapText="1"/>
    </xf>
    <xf numFmtId="167" fontId="18" fillId="0" borderId="18" xfId="1" applyNumberFormat="1" applyFont="1" applyBorder="1" applyAlignment="1">
      <alignment horizontal="left" vertical="center" wrapText="1"/>
    </xf>
    <xf numFmtId="167" fontId="18" fillId="0" borderId="3" xfId="0" applyNumberFormat="1" applyFont="1" applyBorder="1" applyAlignment="1">
      <alignment horizontal="right" vertical="center" wrapText="1"/>
    </xf>
    <xf numFmtId="0" fontId="19" fillId="0" borderId="3" xfId="0" applyFont="1" applyBorder="1" applyAlignment="1">
      <alignment horizontal="center" vertical="center" wrapText="1"/>
    </xf>
    <xf numFmtId="167" fontId="19" fillId="0" borderId="3" xfId="0" applyNumberFormat="1" applyFont="1" applyBorder="1" applyAlignment="1">
      <alignment horizontal="right" vertical="center" wrapText="1"/>
    </xf>
    <xf numFmtId="167" fontId="18" fillId="0" borderId="9" xfId="1" applyNumberFormat="1" applyFont="1" applyBorder="1" applyAlignment="1">
      <alignment horizontal="left" vertical="center" wrapText="1"/>
    </xf>
    <xf numFmtId="167" fontId="19" fillId="0" borderId="3" xfId="1" applyNumberFormat="1" applyFont="1" applyBorder="1" applyAlignment="1">
      <alignment horizontal="right" vertical="center" wrapText="1"/>
    </xf>
    <xf numFmtId="167" fontId="18" fillId="0" borderId="18" xfId="1" applyNumberFormat="1" applyFont="1" applyBorder="1" applyAlignment="1">
      <alignment horizontal="center" vertical="center" wrapText="1"/>
    </xf>
    <xf numFmtId="167" fontId="19" fillId="0" borderId="4" xfId="1" applyNumberFormat="1" applyFont="1" applyBorder="1" applyAlignment="1">
      <alignment horizontal="right" vertical="center" wrapText="1"/>
    </xf>
    <xf numFmtId="167" fontId="18" fillId="0" borderId="4" xfId="1" applyNumberFormat="1" applyFont="1" applyBorder="1" applyAlignment="1">
      <alignment horizontal="right" vertical="center" wrapText="1"/>
    </xf>
    <xf numFmtId="167" fontId="18" fillId="0" borderId="4" xfId="1" applyNumberFormat="1" applyFont="1" applyBorder="1" applyAlignment="1">
      <alignment horizontal="center" vertical="center" wrapText="1"/>
    </xf>
    <xf numFmtId="167" fontId="18" fillId="0" borderId="28" xfId="1" applyNumberFormat="1" applyFont="1" applyBorder="1" applyAlignment="1">
      <alignment horizontal="center" vertical="center" wrapText="1"/>
    </xf>
    <xf numFmtId="165" fontId="12" fillId="2" borderId="0" xfId="1" applyFont="1" applyFill="1" applyAlignment="1">
      <alignment horizontal="center" vertical="center"/>
    </xf>
    <xf numFmtId="0" fontId="24" fillId="0" borderId="0" xfId="0" applyFont="1"/>
    <xf numFmtId="0" fontId="23" fillId="0" borderId="39" xfId="0" applyFont="1" applyBorder="1"/>
    <xf numFmtId="0" fontId="23" fillId="0" borderId="0" xfId="0" applyFont="1"/>
    <xf numFmtId="0" fontId="27" fillId="4" borderId="29" xfId="0" applyFont="1" applyFill="1" applyBorder="1" applyAlignment="1">
      <alignment horizontal="center" vertical="center" wrapText="1"/>
    </xf>
    <xf numFmtId="0" fontId="27" fillId="4" borderId="30" xfId="0" applyFont="1" applyFill="1" applyBorder="1" applyAlignment="1">
      <alignment horizontal="center" vertical="center" wrapText="1"/>
    </xf>
    <xf numFmtId="0" fontId="27" fillId="4" borderId="31" xfId="0" applyFont="1" applyFill="1" applyBorder="1" applyAlignment="1">
      <alignment horizontal="center" vertical="center" wrapText="1"/>
    </xf>
    <xf numFmtId="167" fontId="28" fillId="4" borderId="12" xfId="0" applyNumberFormat="1" applyFont="1" applyFill="1" applyBorder="1" applyAlignment="1">
      <alignment horizontal="right" vertical="center" wrapText="1"/>
    </xf>
    <xf numFmtId="0" fontId="16" fillId="4" borderId="14" xfId="0" applyFont="1" applyFill="1" applyBorder="1" applyAlignment="1">
      <alignment horizontal="center" vertical="center" wrapText="1"/>
    </xf>
    <xf numFmtId="167" fontId="21" fillId="4" borderId="32" xfId="0" applyNumberFormat="1" applyFont="1" applyFill="1" applyBorder="1" applyAlignment="1">
      <alignment horizontal="right" vertical="center" wrapText="1"/>
    </xf>
    <xf numFmtId="0" fontId="30" fillId="4" borderId="14" xfId="0" applyFont="1" applyFill="1" applyBorder="1" applyAlignment="1">
      <alignment horizontal="center" vertical="center" wrapText="1"/>
    </xf>
    <xf numFmtId="0" fontId="25" fillId="4" borderId="14" xfId="0" applyFont="1" applyFill="1" applyBorder="1" applyAlignment="1">
      <alignment horizontal="center" vertical="center" wrapText="1"/>
    </xf>
    <xf numFmtId="0" fontId="25" fillId="4" borderId="10" xfId="0" applyFont="1" applyFill="1" applyBorder="1" applyAlignment="1">
      <alignment horizontal="center" vertical="center" wrapText="1"/>
    </xf>
    <xf numFmtId="0" fontId="25" fillId="4" borderId="2" xfId="0" applyFont="1" applyFill="1" applyBorder="1" applyAlignment="1">
      <alignment horizontal="center" vertical="center" wrapText="1"/>
    </xf>
    <xf numFmtId="0" fontId="31" fillId="0" borderId="0" xfId="0" applyFont="1"/>
    <xf numFmtId="0" fontId="0" fillId="0" borderId="0" xfId="0" applyAlignment="1">
      <alignment wrapText="1"/>
    </xf>
    <xf numFmtId="0" fontId="0" fillId="0" borderId="3" xfId="0" applyBorder="1" applyAlignment="1">
      <alignment wrapText="1"/>
    </xf>
    <xf numFmtId="0" fontId="0" fillId="0" borderId="3" xfId="0" applyBorder="1"/>
    <xf numFmtId="0" fontId="32" fillId="0" borderId="3" xfId="0" applyFont="1" applyBorder="1"/>
    <xf numFmtId="0" fontId="5" fillId="2" borderId="4" xfId="0" applyFont="1" applyFill="1" applyBorder="1" applyAlignment="1">
      <alignment wrapText="1"/>
    </xf>
    <xf numFmtId="0" fontId="6" fillId="4" borderId="4" xfId="0" applyFont="1" applyFill="1" applyBorder="1"/>
    <xf numFmtId="0" fontId="6" fillId="4" borderId="3" xfId="0" applyFont="1" applyFill="1" applyBorder="1"/>
    <xf numFmtId="0" fontId="4" fillId="4" borderId="3" xfId="0" applyFont="1" applyFill="1" applyBorder="1"/>
    <xf numFmtId="0" fontId="6" fillId="4" borderId="1" xfId="0" applyFont="1" applyFill="1" applyBorder="1"/>
    <xf numFmtId="0" fontId="6" fillId="0" borderId="0" xfId="0" applyFont="1"/>
    <xf numFmtId="0" fontId="20" fillId="0" borderId="3" xfId="0" applyFont="1" applyBorder="1"/>
    <xf numFmtId="0" fontId="20" fillId="0" borderId="3" xfId="0" applyFont="1" applyBorder="1" applyAlignment="1">
      <alignment horizontal="center"/>
    </xf>
    <xf numFmtId="0" fontId="0" fillId="0" borderId="15" xfId="0" applyBorder="1" applyAlignment="1">
      <alignment wrapText="1"/>
    </xf>
    <xf numFmtId="0" fontId="0" fillId="0" borderId="15" xfId="0" applyBorder="1"/>
    <xf numFmtId="0" fontId="10" fillId="0" borderId="0" xfId="0" applyFont="1" applyAlignment="1">
      <alignment horizontal="left"/>
    </xf>
    <xf numFmtId="0" fontId="31" fillId="0" borderId="0" xfId="0" applyFont="1" applyAlignment="1">
      <alignment wrapText="1"/>
    </xf>
    <xf numFmtId="0" fontId="11" fillId="0" borderId="0" xfId="0" applyFont="1"/>
    <xf numFmtId="165" fontId="10" fillId="2" borderId="3" xfId="1" applyFont="1" applyFill="1" applyBorder="1" applyAlignment="1"/>
    <xf numFmtId="0" fontId="10" fillId="0" borderId="0" xfId="0" applyFont="1" applyAlignment="1">
      <alignment horizontal="center"/>
    </xf>
    <xf numFmtId="0" fontId="31" fillId="0" borderId="0" xfId="0" applyFont="1" applyAlignment="1">
      <alignment horizontal="center"/>
    </xf>
    <xf numFmtId="0" fontId="11" fillId="2" borderId="0" xfId="0" applyFont="1" applyFill="1" applyAlignment="1">
      <alignment horizontal="center"/>
    </xf>
    <xf numFmtId="167" fontId="11" fillId="2" borderId="10" xfId="0" applyNumberFormat="1" applyFont="1" applyFill="1" applyBorder="1" applyAlignment="1">
      <alignment horizontal="center"/>
    </xf>
    <xf numFmtId="167" fontId="11" fillId="2" borderId="3" xfId="0" applyNumberFormat="1" applyFont="1" applyFill="1" applyBorder="1" applyAlignment="1">
      <alignment horizontal="center"/>
    </xf>
    <xf numFmtId="167" fontId="11" fillId="2" borderId="0" xfId="0" applyNumberFormat="1" applyFont="1" applyFill="1" applyAlignment="1">
      <alignment horizontal="center"/>
    </xf>
    <xf numFmtId="0" fontId="3" fillId="2" borderId="0" xfId="0" applyFont="1" applyFill="1" applyAlignment="1">
      <alignment horizontal="center"/>
    </xf>
    <xf numFmtId="0" fontId="15" fillId="2" borderId="0" xfId="0" applyFont="1" applyFill="1" applyAlignment="1">
      <alignment horizontal="center" vertical="center"/>
    </xf>
    <xf numFmtId="166" fontId="10" fillId="2" borderId="3" xfId="1" applyNumberFormat="1" applyFont="1" applyFill="1" applyBorder="1" applyAlignment="1">
      <alignment horizontal="right" vertical="top"/>
    </xf>
    <xf numFmtId="0" fontId="10" fillId="2" borderId="3" xfId="0" applyFont="1" applyFill="1" applyBorder="1"/>
    <xf numFmtId="0" fontId="25" fillId="2" borderId="39" xfId="0" applyFont="1" applyFill="1" applyBorder="1" applyAlignment="1">
      <alignment vertical="top" wrapText="1"/>
    </xf>
    <xf numFmtId="0" fontId="25" fillId="2" borderId="0" xfId="0" applyFont="1" applyFill="1" applyAlignment="1">
      <alignment vertical="top" wrapText="1"/>
    </xf>
    <xf numFmtId="0" fontId="11" fillId="0" borderId="3" xfId="0" applyFont="1" applyBorder="1" applyAlignment="1">
      <alignment horizontal="center" vertical="center"/>
    </xf>
    <xf numFmtId="0" fontId="5" fillId="4" borderId="15" xfId="0" applyFont="1" applyFill="1" applyBorder="1" applyAlignment="1">
      <alignment horizontal="center" vertical="center"/>
    </xf>
    <xf numFmtId="0" fontId="11" fillId="4" borderId="15" xfId="0" applyFont="1" applyFill="1" applyBorder="1" applyAlignment="1">
      <alignment horizontal="center" vertical="center"/>
    </xf>
    <xf numFmtId="0" fontId="6" fillId="4" borderId="40" xfId="0" applyFont="1" applyFill="1" applyBorder="1"/>
    <xf numFmtId="167" fontId="10" fillId="2" borderId="41" xfId="1" applyNumberFormat="1" applyFont="1" applyFill="1" applyBorder="1"/>
    <xf numFmtId="167" fontId="10" fillId="2" borderId="8" xfId="1" applyNumberFormat="1" applyFont="1" applyFill="1" applyBorder="1"/>
    <xf numFmtId="167" fontId="11" fillId="2" borderId="8" xfId="1" applyNumberFormat="1" applyFont="1" applyFill="1" applyBorder="1" applyAlignment="1">
      <alignment horizontal="center"/>
    </xf>
    <xf numFmtId="167" fontId="2" fillId="0" borderId="0" xfId="0" applyNumberFormat="1" applyFont="1" applyAlignment="1">
      <alignment wrapText="1"/>
    </xf>
    <xf numFmtId="0" fontId="11" fillId="0" borderId="3" xfId="0" applyFont="1" applyBorder="1"/>
    <xf numFmtId="0" fontId="10" fillId="0" borderId="3" xfId="0" applyFont="1" applyBorder="1"/>
    <xf numFmtId="164" fontId="5" fillId="0" borderId="3" xfId="0" applyNumberFormat="1" applyFont="1" applyBorder="1" applyAlignment="1">
      <alignment horizontal="center" vertical="center"/>
    </xf>
    <xf numFmtId="167" fontId="5" fillId="0" borderId="3" xfId="0" applyNumberFormat="1" applyFont="1" applyBorder="1" applyAlignment="1">
      <alignment horizontal="center" vertical="center"/>
    </xf>
    <xf numFmtId="0" fontId="2" fillId="0" borderId="0" xfId="0" applyFont="1"/>
    <xf numFmtId="0" fontId="3" fillId="0" borderId="0" xfId="0" applyFont="1" applyAlignment="1">
      <alignment horizontal="center"/>
    </xf>
    <xf numFmtId="0" fontId="30" fillId="0" borderId="0" xfId="0" applyFont="1" applyAlignment="1">
      <alignment horizontal="left"/>
    </xf>
    <xf numFmtId="0" fontId="5" fillId="2" borderId="40" xfId="0" applyFont="1" applyFill="1" applyBorder="1"/>
    <xf numFmtId="167" fontId="30" fillId="0" borderId="15" xfId="0" applyNumberFormat="1" applyFont="1" applyBorder="1" applyAlignment="1">
      <alignment horizontal="right"/>
    </xf>
    <xf numFmtId="166" fontId="10" fillId="5" borderId="3" xfId="1" applyNumberFormat="1" applyFont="1" applyFill="1" applyBorder="1" applyAlignment="1">
      <alignment horizontal="left" vertical="top" wrapText="1"/>
    </xf>
    <xf numFmtId="166" fontId="11" fillId="5" borderId="3" xfId="1" applyNumberFormat="1" applyFont="1" applyFill="1" applyBorder="1" applyAlignment="1">
      <alignment horizontal="center" vertical="center"/>
    </xf>
    <xf numFmtId="167" fontId="18" fillId="0" borderId="35" xfId="1" applyNumberFormat="1" applyFont="1" applyBorder="1" applyAlignment="1">
      <alignment vertical="center" wrapText="1"/>
    </xf>
    <xf numFmtId="167" fontId="18" fillId="0" borderId="36" xfId="1" applyNumberFormat="1" applyFont="1" applyBorder="1" applyAlignment="1">
      <alignment vertical="center" wrapText="1"/>
    </xf>
    <xf numFmtId="167" fontId="18" fillId="0" borderId="37" xfId="1" applyNumberFormat="1" applyFont="1" applyBorder="1" applyAlignment="1">
      <alignment vertical="center" wrapText="1"/>
    </xf>
    <xf numFmtId="0" fontId="25" fillId="2" borderId="39" xfId="0" applyFont="1" applyFill="1" applyBorder="1" applyAlignment="1">
      <alignment horizontal="left" vertical="center" wrapText="1"/>
    </xf>
    <xf numFmtId="0" fontId="25" fillId="2" borderId="0" xfId="0" applyFont="1" applyFill="1" applyAlignment="1">
      <alignment horizontal="left" vertical="center" wrapText="1"/>
    </xf>
    <xf numFmtId="0" fontId="25" fillId="2" borderId="39" xfId="0" applyFont="1" applyFill="1" applyBorder="1" applyAlignment="1">
      <alignment horizontal="left" vertical="top" wrapText="1"/>
    </xf>
    <xf numFmtId="0" fontId="25" fillId="2" borderId="0" xfId="0" applyFont="1" applyFill="1" applyAlignment="1">
      <alignment horizontal="left" vertical="top" wrapText="1"/>
    </xf>
    <xf numFmtId="0" fontId="22" fillId="0" borderId="25" xfId="0" applyFont="1" applyBorder="1" applyAlignment="1">
      <alignment horizontal="center" vertical="center" wrapText="1"/>
    </xf>
    <xf numFmtId="0" fontId="22" fillId="0" borderId="26" xfId="0" applyFont="1" applyBorder="1" applyAlignment="1">
      <alignment horizontal="center" vertical="center" wrapText="1"/>
    </xf>
    <xf numFmtId="0" fontId="22" fillId="0" borderId="27" xfId="0" applyFont="1" applyBorder="1" applyAlignment="1">
      <alignment horizontal="center" vertical="center" wrapText="1"/>
    </xf>
    <xf numFmtId="0" fontId="26" fillId="4" borderId="21" xfId="0" applyFont="1" applyFill="1" applyBorder="1" applyAlignment="1">
      <alignment horizontal="left" vertical="center" wrapText="1"/>
    </xf>
    <xf numFmtId="0" fontId="26" fillId="4" borderId="23" xfId="0" applyFont="1" applyFill="1" applyBorder="1" applyAlignment="1">
      <alignment horizontal="left" vertical="center" wrapText="1"/>
    </xf>
    <xf numFmtId="0" fontId="26" fillId="4" borderId="22" xfId="0" applyFont="1" applyFill="1" applyBorder="1" applyAlignment="1">
      <alignment horizontal="left" vertical="center" wrapText="1"/>
    </xf>
    <xf numFmtId="0" fontId="17" fillId="0" borderId="24" xfId="0" applyFont="1" applyBorder="1" applyAlignment="1">
      <alignment horizontal="center" vertical="center" wrapText="1"/>
    </xf>
    <xf numFmtId="0" fontId="17" fillId="0" borderId="5" xfId="0" applyFont="1" applyBorder="1" applyAlignment="1">
      <alignment horizontal="center" vertical="center" wrapText="1"/>
    </xf>
    <xf numFmtId="0" fontId="20" fillId="0" borderId="19" xfId="0" applyFont="1" applyBorder="1" applyAlignment="1">
      <alignment horizontal="center"/>
    </xf>
    <xf numFmtId="0" fontId="20" fillId="0" borderId="20" xfId="0" applyFont="1" applyBorder="1" applyAlignment="1">
      <alignment horizontal="center"/>
    </xf>
    <xf numFmtId="0" fontId="20" fillId="0" borderId="11" xfId="0" applyFont="1" applyBorder="1" applyAlignment="1">
      <alignment horizontal="center"/>
    </xf>
    <xf numFmtId="167" fontId="18" fillId="0" borderId="3" xfId="1" applyNumberFormat="1" applyFont="1" applyBorder="1" applyAlignment="1">
      <alignment horizontal="center" vertical="center" wrapText="1"/>
    </xf>
    <xf numFmtId="167" fontId="18" fillId="0" borderId="18" xfId="1" applyNumberFormat="1" applyFont="1" applyBorder="1" applyAlignment="1">
      <alignment horizontal="center" vertical="center" wrapText="1"/>
    </xf>
    <xf numFmtId="0" fontId="25" fillId="4" borderId="30" xfId="0" applyFont="1" applyFill="1" applyBorder="1" applyAlignment="1">
      <alignment horizontal="center" vertical="center" wrapText="1"/>
    </xf>
    <xf numFmtId="0" fontId="25" fillId="4" borderId="31" xfId="0" applyFont="1" applyFill="1" applyBorder="1" applyAlignment="1">
      <alignment horizontal="center" vertical="center" wrapText="1"/>
    </xf>
    <xf numFmtId="0" fontId="29" fillId="0" borderId="4" xfId="0" applyFont="1" applyBorder="1" applyAlignment="1">
      <alignment horizontal="center" vertical="center" wrapText="1"/>
    </xf>
    <xf numFmtId="0" fontId="29" fillId="0" borderId="5" xfId="0" applyFont="1" applyBorder="1" applyAlignment="1">
      <alignment horizontal="center" vertical="center" wrapText="1"/>
    </xf>
    <xf numFmtId="0" fontId="29" fillId="0" borderId="6" xfId="0" applyFont="1" applyBorder="1" applyAlignment="1">
      <alignment horizontal="center" vertical="center" wrapText="1"/>
    </xf>
    <xf numFmtId="0" fontId="10" fillId="0" borderId="39" xfId="0" applyFont="1" applyBorder="1" applyAlignment="1">
      <alignment horizontal="left" wrapText="1"/>
    </xf>
    <xf numFmtId="0" fontId="10" fillId="0" borderId="0" xfId="0" applyFont="1" applyAlignment="1">
      <alignment horizontal="left" wrapText="1"/>
    </xf>
    <xf numFmtId="0" fontId="10" fillId="0" borderId="0" xfId="0" applyFont="1" applyAlignment="1">
      <alignment horizontal="left"/>
    </xf>
    <xf numFmtId="167" fontId="18" fillId="0" borderId="33" xfId="1" applyNumberFormat="1" applyFont="1" applyBorder="1" applyAlignment="1">
      <alignment horizontal="center" vertical="center" wrapText="1"/>
    </xf>
    <xf numFmtId="167" fontId="18" fillId="0" borderId="34" xfId="1" applyNumberFormat="1" applyFont="1" applyBorder="1" applyAlignment="1">
      <alignment horizontal="center" vertical="center" wrapText="1"/>
    </xf>
    <xf numFmtId="167" fontId="18" fillId="0" borderId="4" xfId="1" applyNumberFormat="1" applyFont="1" applyBorder="1" applyAlignment="1">
      <alignment horizontal="center" vertical="center" wrapText="1"/>
    </xf>
    <xf numFmtId="167" fontId="18" fillId="0" borderId="28" xfId="1" applyNumberFormat="1" applyFont="1" applyBorder="1" applyAlignment="1">
      <alignment horizontal="center" vertical="center" wrapText="1"/>
    </xf>
    <xf numFmtId="0" fontId="10" fillId="0" borderId="16" xfId="0" applyFont="1" applyBorder="1" applyAlignment="1">
      <alignment horizontal="left" wrapText="1"/>
    </xf>
    <xf numFmtId="0" fontId="36" fillId="0" borderId="16" xfId="0" applyFont="1" applyBorder="1" applyAlignment="1">
      <alignment horizontal="left"/>
    </xf>
    <xf numFmtId="0" fontId="36" fillId="0" borderId="0" xfId="0" applyFont="1" applyAlignment="1">
      <alignment horizontal="left"/>
    </xf>
    <xf numFmtId="0" fontId="36" fillId="0" borderId="39" xfId="0" applyFont="1" applyBorder="1" applyAlignment="1">
      <alignment horizontal="left" wrapText="1"/>
    </xf>
    <xf numFmtId="0" fontId="36" fillId="0" borderId="0" xfId="0" applyFont="1" applyAlignment="1">
      <alignment horizontal="left" wrapText="1"/>
    </xf>
    <xf numFmtId="0" fontId="10" fillId="0" borderId="0" xfId="0" applyFont="1" applyAlignment="1">
      <alignment wrapText="1"/>
    </xf>
    <xf numFmtId="167" fontId="2" fillId="2" borderId="0" xfId="0" applyNumberFormat="1" applyFont="1" applyFill="1" applyAlignment="1">
      <alignment wrapText="1"/>
    </xf>
    <xf numFmtId="0" fontId="2" fillId="2" borderId="0" xfId="0" applyFont="1" applyFill="1" applyAlignment="1">
      <alignment wrapText="1"/>
    </xf>
    <xf numFmtId="164" fontId="10" fillId="2" borderId="4" xfId="1" applyNumberFormat="1" applyFont="1" applyFill="1" applyBorder="1" applyAlignment="1">
      <alignment horizontal="center"/>
    </xf>
    <xf numFmtId="164" fontId="10" fillId="2" borderId="6" xfId="1" applyNumberFormat="1" applyFont="1" applyFill="1" applyBorder="1" applyAlignment="1">
      <alignment horizontal="center"/>
    </xf>
    <xf numFmtId="0" fontId="15" fillId="3" borderId="3" xfId="0" applyFont="1" applyFill="1" applyBorder="1" applyAlignment="1">
      <alignment horizontal="center" vertical="center"/>
    </xf>
    <xf numFmtId="0" fontId="6" fillId="4" borderId="16" xfId="0" applyFont="1" applyFill="1" applyBorder="1" applyAlignment="1">
      <alignment horizontal="center"/>
    </xf>
    <xf numFmtId="0" fontId="6" fillId="4" borderId="0" xfId="0" applyFont="1" applyFill="1" applyAlignment="1">
      <alignment horizontal="center"/>
    </xf>
    <xf numFmtId="0" fontId="2" fillId="2" borderId="0" xfId="0" applyFont="1" applyFill="1" applyAlignment="1">
      <alignment horizontal="left"/>
    </xf>
    <xf numFmtId="0" fontId="11" fillId="0" borderId="0" xfId="0" applyFont="1" applyAlignment="1">
      <alignment horizontal="left"/>
    </xf>
    <xf numFmtId="167" fontId="2" fillId="2" borderId="0" xfId="0" applyNumberFormat="1" applyFont="1" applyFill="1" applyAlignment="1">
      <alignment horizontal="left" wrapText="1"/>
    </xf>
    <xf numFmtId="0" fontId="30" fillId="4" borderId="1" xfId="0" applyFont="1" applyFill="1" applyBorder="1" applyAlignment="1">
      <alignment horizontal="center"/>
    </xf>
    <xf numFmtId="0" fontId="30" fillId="4" borderId="2" xfId="0" applyFont="1" applyFill="1" applyBorder="1" applyAlignment="1">
      <alignment horizontal="center"/>
    </xf>
    <xf numFmtId="0" fontId="30" fillId="4" borderId="10" xfId="0" applyFont="1" applyFill="1" applyBorder="1" applyAlignment="1">
      <alignment horizontal="center"/>
    </xf>
    <xf numFmtId="167" fontId="10" fillId="2" borderId="38" xfId="0" applyNumberFormat="1" applyFont="1" applyFill="1" applyBorder="1" applyAlignment="1">
      <alignment horizontal="center"/>
    </xf>
    <xf numFmtId="0" fontId="37" fillId="0" borderId="16" xfId="0" applyFont="1" applyBorder="1" applyAlignment="1">
      <alignment horizontal="left" vertical="center" wrapText="1"/>
    </xf>
    <xf numFmtId="0" fontId="37" fillId="0" borderId="0" xfId="0" applyFont="1" applyAlignment="1">
      <alignment horizontal="left" vertical="center" wrapText="1"/>
    </xf>
    <xf numFmtId="0" fontId="0" fillId="0" borderId="15" xfId="0" applyBorder="1" applyAlignment="1">
      <alignment horizontal="center" wrapText="1"/>
    </xf>
    <xf numFmtId="0" fontId="0" fillId="0" borderId="7" xfId="0" applyBorder="1" applyAlignment="1">
      <alignment horizontal="center" wrapText="1"/>
    </xf>
    <xf numFmtId="0" fontId="0" fillId="0" borderId="8" xfId="0" applyBorder="1" applyAlignment="1">
      <alignment horizontal="center" wrapText="1"/>
    </xf>
    <xf numFmtId="0" fontId="0" fillId="0" borderId="15" xfId="0" applyBorder="1" applyAlignment="1">
      <alignment horizontal="center"/>
    </xf>
    <xf numFmtId="0" fontId="0" fillId="0" borderId="7" xfId="0" applyBorder="1" applyAlignment="1">
      <alignment horizontal="center"/>
    </xf>
    <xf numFmtId="0" fontId="0" fillId="0" borderId="8" xfId="0" applyBorder="1" applyAlignment="1">
      <alignment horizontal="center"/>
    </xf>
    <xf numFmtId="0" fontId="20" fillId="0" borderId="3" xfId="0" applyFont="1" applyBorder="1" applyAlignment="1">
      <alignment horizontal="center" wrapText="1"/>
    </xf>
    <xf numFmtId="0" fontId="20" fillId="0" borderId="3" xfId="0" applyFont="1" applyBorder="1" applyAlignment="1">
      <alignment horizontal="center"/>
    </xf>
    <xf numFmtId="0" fontId="0" fillId="0" borderId="0" xfId="0" applyAlignment="1">
      <alignment horizontal="left" wrapText="1"/>
    </xf>
  </cellXfs>
  <cellStyles count="2">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17" dT="2023-09-26T21:01:46.39" personId="{00000000-0000-0000-0000-000000000000}" id="{9C503550-F57C-4C21-BD20-D74EF62C3751}">
    <text>Deben reflejar a partir del mes 2, la capitalización de este 75%, en los meses definidos en la celda B7.</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 Id="rId4" Type="http://schemas.microsoft.com/office/2017/10/relationships/threadedComment" Target="../threadedComments/threadedComment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35"/>
  <sheetViews>
    <sheetView showGridLines="0" zoomScale="70" zoomScaleNormal="70" workbookViewId="0">
      <selection activeCell="H3" sqref="H3"/>
    </sheetView>
  </sheetViews>
  <sheetFormatPr defaultColWidth="11.42578125" defaultRowHeight="15"/>
  <cols>
    <col min="1" max="1" width="27.42578125" bestFit="1" customWidth="1"/>
    <col min="2" max="2" width="11.140625" customWidth="1"/>
    <col min="3" max="4" width="17.5703125" bestFit="1" customWidth="1"/>
    <col min="5" max="5" width="17.5703125" customWidth="1"/>
    <col min="6" max="6" width="19.85546875" bestFit="1" customWidth="1"/>
    <col min="7" max="7" width="36.140625" bestFit="1" customWidth="1"/>
  </cols>
  <sheetData>
    <row r="1" spans="1:17" ht="21" thickBot="1">
      <c r="A1" s="133" t="s">
        <v>0</v>
      </c>
      <c r="B1" s="134"/>
      <c r="C1" s="134"/>
      <c r="D1" s="134"/>
      <c r="E1" s="134"/>
      <c r="F1" s="134"/>
      <c r="G1" s="135"/>
      <c r="H1" s="64" t="s">
        <v>1</v>
      </c>
      <c r="I1" s="65"/>
      <c r="J1" s="65"/>
      <c r="K1" s="65"/>
      <c r="L1" s="65"/>
      <c r="M1" s="65"/>
      <c r="N1" s="63"/>
      <c r="O1" s="63"/>
      <c r="P1" s="63"/>
      <c r="Q1" s="63"/>
    </row>
    <row r="2" spans="1:17" ht="51" customHeight="1">
      <c r="A2" s="66" t="s">
        <v>2</v>
      </c>
      <c r="B2" s="67" t="s">
        <v>3</v>
      </c>
      <c r="C2" s="67" t="s">
        <v>4</v>
      </c>
      <c r="D2" s="67" t="s">
        <v>5</v>
      </c>
      <c r="E2" s="67" t="s">
        <v>6</v>
      </c>
      <c r="F2" s="67" t="s">
        <v>7</v>
      </c>
      <c r="G2" s="68" t="s">
        <v>8</v>
      </c>
      <c r="H2" s="129" t="s">
        <v>9</v>
      </c>
      <c r="I2" s="130"/>
      <c r="J2" s="130"/>
      <c r="K2" s="130"/>
      <c r="L2" s="130"/>
      <c r="M2" s="130"/>
      <c r="N2" s="130"/>
      <c r="O2" s="130"/>
      <c r="P2" s="130"/>
      <c r="Q2" s="130"/>
    </row>
    <row r="3" spans="1:17" ht="34.5" customHeight="1">
      <c r="A3" s="133" t="s">
        <v>10</v>
      </c>
      <c r="B3" s="134"/>
      <c r="C3" s="134"/>
      <c r="D3" s="134"/>
      <c r="E3" s="134"/>
      <c r="F3" s="134"/>
      <c r="G3" s="135"/>
      <c r="H3" s="129" t="s">
        <v>11</v>
      </c>
      <c r="I3" s="130"/>
      <c r="J3" s="130"/>
      <c r="K3" s="130"/>
      <c r="L3" s="130"/>
      <c r="M3" s="130"/>
      <c r="N3" s="130"/>
      <c r="O3" s="130"/>
      <c r="P3" s="130"/>
      <c r="Q3" s="130"/>
    </row>
    <row r="4" spans="1:17" ht="33" customHeight="1">
      <c r="A4" s="50"/>
      <c r="B4" s="47">
        <v>0</v>
      </c>
      <c r="C4" s="52">
        <v>0</v>
      </c>
      <c r="D4" s="48">
        <f>+C4*B4</f>
        <v>0</v>
      </c>
      <c r="E4" s="48">
        <v>0</v>
      </c>
      <c r="F4" s="48">
        <f>+D4-E4</f>
        <v>0</v>
      </c>
      <c r="G4" s="51"/>
      <c r="H4" s="129" t="s">
        <v>12</v>
      </c>
      <c r="I4" s="130"/>
      <c r="J4" s="130"/>
      <c r="K4" s="130"/>
      <c r="L4" s="130"/>
      <c r="M4" s="130"/>
      <c r="N4" s="130"/>
      <c r="O4" s="130"/>
      <c r="P4" s="130"/>
      <c r="Q4" s="130"/>
    </row>
    <row r="5" spans="1:17" ht="48.75" customHeight="1">
      <c r="A5" s="50"/>
      <c r="B5" s="47">
        <v>0</v>
      </c>
      <c r="C5" s="52">
        <v>0</v>
      </c>
      <c r="D5" s="48">
        <f t="shared" ref="D5" si="0">+C5*B5</f>
        <v>0</v>
      </c>
      <c r="E5" s="48">
        <v>0</v>
      </c>
      <c r="F5" s="48">
        <f>+D5-E5</f>
        <v>0</v>
      </c>
      <c r="G5" s="51"/>
      <c r="H5" s="129" t="s">
        <v>13</v>
      </c>
      <c r="I5" s="130"/>
      <c r="J5" s="130"/>
      <c r="K5" s="130"/>
      <c r="L5" s="130"/>
      <c r="M5" s="130"/>
      <c r="N5" s="130"/>
      <c r="O5" s="130"/>
      <c r="P5" s="130"/>
      <c r="Q5" s="130"/>
    </row>
    <row r="6" spans="1:17" ht="113.65" customHeight="1">
      <c r="A6" s="50"/>
      <c r="B6" s="47">
        <v>0</v>
      </c>
      <c r="C6" s="52">
        <v>0</v>
      </c>
      <c r="D6" s="48">
        <f>+C6*B6</f>
        <v>0</v>
      </c>
      <c r="E6" s="48">
        <v>0</v>
      </c>
      <c r="F6" s="48">
        <f>+D6-E6</f>
        <v>0</v>
      </c>
      <c r="G6" s="51"/>
      <c r="H6" s="129" t="s">
        <v>14</v>
      </c>
      <c r="I6" s="130"/>
      <c r="J6" s="130"/>
      <c r="K6" s="130"/>
      <c r="L6" s="130"/>
      <c r="M6" s="130"/>
      <c r="N6" s="130"/>
      <c r="O6" s="130"/>
      <c r="P6" s="130"/>
      <c r="Q6" s="130"/>
    </row>
    <row r="7" spans="1:17" ht="48.75" customHeight="1">
      <c r="A7" s="50"/>
      <c r="B7" s="47">
        <v>0</v>
      </c>
      <c r="C7" s="52">
        <v>0</v>
      </c>
      <c r="D7" s="48">
        <f t="shared" ref="D7" si="1">+C7*B7</f>
        <v>0</v>
      </c>
      <c r="E7" s="48">
        <v>0</v>
      </c>
      <c r="F7" s="48">
        <f>+D7-E7</f>
        <v>0</v>
      </c>
      <c r="G7" s="51"/>
      <c r="H7" s="129" t="s">
        <v>15</v>
      </c>
      <c r="I7" s="130"/>
      <c r="J7" s="130"/>
      <c r="K7" s="130"/>
      <c r="L7" s="130"/>
      <c r="M7" s="130"/>
      <c r="N7" s="130"/>
      <c r="O7" s="130"/>
      <c r="P7" s="130"/>
      <c r="Q7" s="130"/>
    </row>
    <row r="8" spans="1:17" ht="40.5" customHeight="1">
      <c r="A8" s="50"/>
      <c r="B8" s="47">
        <v>0</v>
      </c>
      <c r="C8" s="52">
        <v>0</v>
      </c>
      <c r="D8" s="52">
        <f>+C8*B8</f>
        <v>0</v>
      </c>
      <c r="E8" s="52">
        <v>0</v>
      </c>
      <c r="F8" s="48">
        <f>+D8-E8</f>
        <v>0</v>
      </c>
      <c r="G8" s="51"/>
      <c r="H8" s="129" t="s">
        <v>16</v>
      </c>
      <c r="I8" s="130"/>
      <c r="J8" s="130"/>
      <c r="K8" s="130"/>
      <c r="L8" s="130"/>
      <c r="M8" s="130"/>
      <c r="N8" s="130"/>
      <c r="O8" s="130"/>
      <c r="P8" s="130"/>
      <c r="Q8" s="130"/>
    </row>
    <row r="9" spans="1:17" ht="51" customHeight="1">
      <c r="A9" s="49" t="s">
        <v>17</v>
      </c>
      <c r="B9" s="53"/>
      <c r="C9" s="54"/>
      <c r="D9" s="54">
        <f>SUM(D4:D8)</f>
        <v>0</v>
      </c>
      <c r="E9" s="54">
        <f>SUM(E4:E8)</f>
        <v>0</v>
      </c>
      <c r="F9" s="54">
        <f>SUM(F4:F8)</f>
        <v>0</v>
      </c>
      <c r="G9" s="51"/>
      <c r="H9" s="129" t="s">
        <v>18</v>
      </c>
      <c r="I9" s="130"/>
      <c r="J9" s="130"/>
      <c r="K9" s="130"/>
      <c r="L9" s="130"/>
      <c r="M9" s="130"/>
      <c r="N9" s="130"/>
      <c r="O9" s="130"/>
      <c r="P9" s="130"/>
      <c r="Q9" s="130"/>
    </row>
    <row r="10" spans="1:17" ht="50.25" customHeight="1">
      <c r="A10" s="133" t="s">
        <v>19</v>
      </c>
      <c r="B10" s="134"/>
      <c r="C10" s="134"/>
      <c r="D10" s="134"/>
      <c r="E10" s="134"/>
      <c r="F10" s="134"/>
      <c r="G10" s="135"/>
      <c r="H10" s="129" t="s">
        <v>20</v>
      </c>
      <c r="I10" s="130"/>
      <c r="J10" s="130"/>
      <c r="K10" s="130"/>
      <c r="L10" s="130"/>
      <c r="M10" s="130"/>
      <c r="N10" s="130"/>
      <c r="O10" s="130"/>
      <c r="P10" s="130"/>
      <c r="Q10" s="130"/>
    </row>
    <row r="11" spans="1:17" ht="57" customHeight="1">
      <c r="A11" s="50"/>
      <c r="B11" s="47">
        <v>0</v>
      </c>
      <c r="C11" s="52">
        <v>0</v>
      </c>
      <c r="D11" s="48">
        <f>+C11*B11</f>
        <v>0</v>
      </c>
      <c r="E11" s="48">
        <f>+C11*1</f>
        <v>0</v>
      </c>
      <c r="F11" s="48">
        <f t="shared" ref="F11:F17" si="2">+D11-E11</f>
        <v>0</v>
      </c>
      <c r="G11" s="126"/>
      <c r="H11" s="129" t="s">
        <v>21</v>
      </c>
      <c r="I11" s="130"/>
      <c r="J11" s="130"/>
      <c r="K11" s="130"/>
      <c r="L11" s="130"/>
      <c r="M11" s="130"/>
      <c r="N11" s="130"/>
      <c r="O11" s="130"/>
      <c r="P11" s="130"/>
      <c r="Q11" s="130"/>
    </row>
    <row r="12" spans="1:17" ht="42" customHeight="1">
      <c r="A12" s="50"/>
      <c r="B12" s="47">
        <v>0</v>
      </c>
      <c r="C12" s="52">
        <v>0</v>
      </c>
      <c r="D12" s="48">
        <f t="shared" ref="D12:D16" si="3">+C12*B12</f>
        <v>0</v>
      </c>
      <c r="E12" s="48">
        <v>0</v>
      </c>
      <c r="F12" s="48">
        <f t="shared" si="2"/>
        <v>0</v>
      </c>
      <c r="G12" s="127"/>
      <c r="H12" s="129" t="s">
        <v>22</v>
      </c>
      <c r="I12" s="130"/>
      <c r="J12" s="130"/>
      <c r="K12" s="130"/>
      <c r="L12" s="130"/>
      <c r="M12" s="130"/>
      <c r="N12" s="130"/>
      <c r="O12" s="130"/>
      <c r="P12" s="130"/>
      <c r="Q12" s="130"/>
    </row>
    <row r="13" spans="1:17" ht="41.1" customHeight="1">
      <c r="A13" s="50"/>
      <c r="B13" s="47">
        <v>0</v>
      </c>
      <c r="C13" s="52">
        <v>0</v>
      </c>
      <c r="D13" s="48">
        <f t="shared" si="3"/>
        <v>0</v>
      </c>
      <c r="E13" s="48">
        <v>0</v>
      </c>
      <c r="F13" s="48">
        <f t="shared" si="2"/>
        <v>0</v>
      </c>
      <c r="G13" s="127"/>
      <c r="H13" s="131"/>
      <c r="I13" s="132"/>
      <c r="J13" s="132"/>
      <c r="K13" s="132"/>
      <c r="L13" s="132"/>
      <c r="M13" s="132"/>
      <c r="N13" s="132"/>
      <c r="O13" s="132"/>
      <c r="P13" s="132"/>
      <c r="Q13" s="132"/>
    </row>
    <row r="14" spans="1:17" ht="16.5" customHeight="1">
      <c r="A14" s="50"/>
      <c r="B14" s="47">
        <v>0</v>
      </c>
      <c r="C14" s="52">
        <v>0</v>
      </c>
      <c r="D14" s="48">
        <f t="shared" si="3"/>
        <v>0</v>
      </c>
      <c r="E14" s="48">
        <v>0</v>
      </c>
      <c r="F14" s="48">
        <f t="shared" si="2"/>
        <v>0</v>
      </c>
      <c r="G14" s="127"/>
      <c r="H14" s="131"/>
      <c r="I14" s="132"/>
      <c r="J14" s="132"/>
      <c r="K14" s="132"/>
      <c r="L14" s="132"/>
      <c r="M14" s="132"/>
      <c r="N14" s="132"/>
      <c r="O14" s="132"/>
      <c r="P14" s="132"/>
      <c r="Q14" s="132"/>
    </row>
    <row r="15" spans="1:17" ht="16.5" customHeight="1">
      <c r="A15" s="50"/>
      <c r="B15" s="47">
        <v>0</v>
      </c>
      <c r="C15" s="52">
        <v>0</v>
      </c>
      <c r="D15" s="48">
        <f t="shared" si="3"/>
        <v>0</v>
      </c>
      <c r="E15" s="48">
        <v>0</v>
      </c>
      <c r="F15" s="48">
        <f t="shared" si="2"/>
        <v>0</v>
      </c>
      <c r="G15" s="127"/>
      <c r="H15" s="131"/>
      <c r="I15" s="132"/>
      <c r="J15" s="132"/>
      <c r="K15" s="132"/>
      <c r="L15" s="132"/>
      <c r="M15" s="132"/>
      <c r="N15" s="132"/>
      <c r="O15" s="132"/>
      <c r="P15" s="132"/>
      <c r="Q15" s="132"/>
    </row>
    <row r="16" spans="1:17" ht="16.5" customHeight="1">
      <c r="A16" s="50"/>
      <c r="B16" s="47">
        <v>0</v>
      </c>
      <c r="C16" s="52">
        <v>0</v>
      </c>
      <c r="D16" s="48">
        <f t="shared" si="3"/>
        <v>0</v>
      </c>
      <c r="E16" s="48">
        <v>0</v>
      </c>
      <c r="F16" s="48">
        <f t="shared" si="2"/>
        <v>0</v>
      </c>
      <c r="G16" s="127"/>
      <c r="H16" s="131"/>
      <c r="I16" s="132"/>
      <c r="J16" s="132"/>
      <c r="K16" s="132"/>
      <c r="L16" s="132"/>
      <c r="M16" s="132"/>
      <c r="N16" s="132"/>
      <c r="O16" s="132"/>
      <c r="P16" s="132"/>
      <c r="Q16" s="132"/>
    </row>
    <row r="17" spans="1:17" ht="16.5" customHeight="1">
      <c r="A17" s="50"/>
      <c r="B17" s="47">
        <v>0</v>
      </c>
      <c r="C17" s="52">
        <v>0</v>
      </c>
      <c r="D17" s="52">
        <f>+C17*B17</f>
        <v>0</v>
      </c>
      <c r="E17" s="52">
        <v>0</v>
      </c>
      <c r="F17" s="48">
        <f t="shared" si="2"/>
        <v>0</v>
      </c>
      <c r="G17" s="127"/>
      <c r="H17" s="131"/>
      <c r="I17" s="132"/>
      <c r="J17" s="132"/>
      <c r="K17" s="132"/>
      <c r="L17" s="132"/>
      <c r="M17" s="132"/>
      <c r="N17" s="132"/>
      <c r="O17" s="132"/>
      <c r="P17" s="132"/>
      <c r="Q17" s="132"/>
    </row>
    <row r="18" spans="1:17" ht="16.5" customHeight="1">
      <c r="A18" s="49" t="s">
        <v>23</v>
      </c>
      <c r="B18" s="47"/>
      <c r="C18" s="52"/>
      <c r="D18" s="54">
        <f>SUM(D11:D17)</f>
        <v>0</v>
      </c>
      <c r="E18" s="54">
        <f>SUM(E11:E17)</f>
        <v>0</v>
      </c>
      <c r="F18" s="54">
        <f t="shared" ref="F18" si="4">SUM(F11:F17)</f>
        <v>0</v>
      </c>
      <c r="G18" s="128"/>
      <c r="H18" s="131"/>
      <c r="I18" s="132"/>
      <c r="J18" s="132"/>
      <c r="K18" s="132"/>
      <c r="L18" s="132"/>
      <c r="M18" s="132"/>
      <c r="N18" s="132"/>
      <c r="O18" s="132"/>
      <c r="P18" s="132"/>
      <c r="Q18" s="132"/>
    </row>
    <row r="19" spans="1:17" ht="20.25">
      <c r="A19" s="133" t="s">
        <v>24</v>
      </c>
      <c r="B19" s="134"/>
      <c r="C19" s="134"/>
      <c r="D19" s="134"/>
      <c r="E19" s="134"/>
      <c r="F19" s="134"/>
      <c r="G19" s="135"/>
      <c r="H19" s="105"/>
      <c r="I19" s="106"/>
      <c r="J19" s="106"/>
      <c r="K19" s="106"/>
      <c r="L19" s="106"/>
      <c r="M19" s="106"/>
      <c r="N19" s="106"/>
      <c r="O19" s="106"/>
      <c r="P19" s="106"/>
      <c r="Q19" s="106"/>
    </row>
    <row r="20" spans="1:17" ht="16.5" customHeight="1">
      <c r="A20" s="50"/>
      <c r="B20" s="47">
        <v>0</v>
      </c>
      <c r="C20" s="52">
        <v>0</v>
      </c>
      <c r="D20" s="48">
        <f>+C20*B20</f>
        <v>0</v>
      </c>
      <c r="E20" s="48">
        <f>+C20*1</f>
        <v>0</v>
      </c>
      <c r="F20" s="48">
        <f>+D20-E20</f>
        <v>0</v>
      </c>
      <c r="G20" s="51"/>
      <c r="H20" s="105"/>
      <c r="I20" s="106"/>
      <c r="J20" s="106"/>
      <c r="K20" s="106"/>
      <c r="L20" s="106"/>
      <c r="M20" s="106"/>
      <c r="N20" s="106"/>
      <c r="O20" s="106"/>
      <c r="P20" s="106"/>
      <c r="Q20" s="106"/>
    </row>
    <row r="21" spans="1:17" ht="16.5">
      <c r="A21" s="50"/>
      <c r="B21" s="47">
        <v>0</v>
      </c>
      <c r="C21" s="52">
        <v>0</v>
      </c>
      <c r="D21" s="48">
        <f>+C21*B21</f>
        <v>0</v>
      </c>
      <c r="E21" s="48">
        <f>+C21*1</f>
        <v>0</v>
      </c>
      <c r="F21" s="59">
        <f>+D21-E21</f>
        <v>0</v>
      </c>
      <c r="G21" s="51"/>
    </row>
    <row r="22" spans="1:17" ht="16.5">
      <c r="A22" s="50"/>
      <c r="B22" s="47">
        <v>0</v>
      </c>
      <c r="C22" s="52">
        <v>0</v>
      </c>
      <c r="D22" s="48">
        <f>+C22*B22</f>
        <v>0</v>
      </c>
      <c r="E22" s="48">
        <v>0</v>
      </c>
      <c r="F22" s="59">
        <f>+D22-E22</f>
        <v>0</v>
      </c>
      <c r="G22" s="57"/>
    </row>
    <row r="23" spans="1:17" ht="16.5">
      <c r="A23" s="50"/>
      <c r="B23" s="47">
        <v>0</v>
      </c>
      <c r="C23" s="52">
        <v>0</v>
      </c>
      <c r="D23" s="48">
        <f>+C23*B23</f>
        <v>0</v>
      </c>
      <c r="E23" s="48">
        <v>0</v>
      </c>
      <c r="F23" s="59">
        <f>+D23-E23</f>
        <v>0</v>
      </c>
      <c r="G23" s="57"/>
    </row>
    <row r="24" spans="1:17" ht="16.5">
      <c r="A24" s="50"/>
      <c r="B24" s="47">
        <v>0</v>
      </c>
      <c r="C24" s="52">
        <v>0</v>
      </c>
      <c r="D24" s="52">
        <f>+C24*B24</f>
        <v>0</v>
      </c>
      <c r="E24" s="52">
        <v>0</v>
      </c>
      <c r="F24" s="48">
        <f>+D24-E24</f>
        <v>0</v>
      </c>
      <c r="G24" s="51"/>
    </row>
    <row r="25" spans="1:17" ht="16.5">
      <c r="A25" s="49" t="s">
        <v>25</v>
      </c>
      <c r="B25" s="47"/>
      <c r="C25" s="52"/>
      <c r="D25" s="54">
        <f>SUM(D20:D24)</f>
        <v>0</v>
      </c>
      <c r="E25" s="54">
        <f>SUM(E20:E24)</f>
        <v>0</v>
      </c>
      <c r="F25" s="54">
        <f>SUM(F20:F24)</f>
        <v>0</v>
      </c>
      <c r="G25" s="51"/>
    </row>
    <row r="26" spans="1:17" ht="20.25">
      <c r="A26" s="133" t="s">
        <v>26</v>
      </c>
      <c r="B26" s="134"/>
      <c r="C26" s="134"/>
      <c r="D26" s="134"/>
      <c r="E26" s="134"/>
      <c r="F26" s="134"/>
      <c r="G26" s="135"/>
    </row>
    <row r="27" spans="1:17" ht="16.5">
      <c r="A27" s="50">
        <v>0</v>
      </c>
      <c r="B27" s="47">
        <v>0</v>
      </c>
      <c r="C27" s="52">
        <v>0</v>
      </c>
      <c r="D27" s="48">
        <f t="shared" ref="D27:D32" si="5">+C27*B27</f>
        <v>0</v>
      </c>
      <c r="E27" s="48">
        <v>0</v>
      </c>
      <c r="F27" s="48">
        <f t="shared" ref="F27:F32" si="6">+D27-E27</f>
        <v>0</v>
      </c>
      <c r="G27" s="51"/>
    </row>
    <row r="28" spans="1:17" ht="16.5">
      <c r="A28" s="50"/>
      <c r="B28" s="47">
        <v>0</v>
      </c>
      <c r="C28" s="52">
        <v>0</v>
      </c>
      <c r="D28" s="48">
        <f t="shared" si="5"/>
        <v>0</v>
      </c>
      <c r="E28" s="48">
        <v>0</v>
      </c>
      <c r="F28" s="48">
        <f t="shared" si="6"/>
        <v>0</v>
      </c>
      <c r="G28" s="51"/>
    </row>
    <row r="29" spans="1:17" ht="16.5">
      <c r="A29" s="50"/>
      <c r="B29" s="47">
        <v>0</v>
      </c>
      <c r="C29" s="52">
        <v>0</v>
      </c>
      <c r="D29" s="48">
        <f t="shared" si="5"/>
        <v>0</v>
      </c>
      <c r="E29" s="48">
        <v>0</v>
      </c>
      <c r="F29" s="48">
        <f t="shared" si="6"/>
        <v>0</v>
      </c>
      <c r="G29" s="51"/>
    </row>
    <row r="30" spans="1:17" ht="16.5">
      <c r="A30" s="50"/>
      <c r="B30" s="47">
        <v>0</v>
      </c>
      <c r="C30" s="52">
        <v>0</v>
      </c>
      <c r="D30" s="48">
        <f t="shared" si="5"/>
        <v>0</v>
      </c>
      <c r="E30" s="48">
        <v>0</v>
      </c>
      <c r="F30" s="48">
        <f t="shared" si="6"/>
        <v>0</v>
      </c>
      <c r="G30" s="51"/>
    </row>
    <row r="31" spans="1:17" ht="16.5">
      <c r="A31" s="50"/>
      <c r="B31" s="47">
        <v>0</v>
      </c>
      <c r="C31" s="52">
        <v>0</v>
      </c>
      <c r="D31" s="48">
        <f t="shared" si="5"/>
        <v>0</v>
      </c>
      <c r="E31" s="48">
        <v>0</v>
      </c>
      <c r="F31" s="48">
        <f t="shared" si="6"/>
        <v>0</v>
      </c>
      <c r="G31" s="51"/>
    </row>
    <row r="32" spans="1:17" ht="16.5">
      <c r="A32" s="50"/>
      <c r="B32" s="47">
        <v>0</v>
      </c>
      <c r="C32" s="52">
        <v>0</v>
      </c>
      <c r="D32" s="52">
        <f t="shared" si="5"/>
        <v>0</v>
      </c>
      <c r="E32" s="52">
        <v>0</v>
      </c>
      <c r="F32" s="48">
        <f t="shared" si="6"/>
        <v>0</v>
      </c>
      <c r="G32" s="51"/>
    </row>
    <row r="33" spans="1:7" ht="16.5">
      <c r="A33" s="49" t="s">
        <v>27</v>
      </c>
      <c r="B33" s="47"/>
      <c r="C33" s="52"/>
      <c r="D33" s="54">
        <f>SUM(D27:D32)</f>
        <v>0</v>
      </c>
      <c r="E33" s="54">
        <f>SUM(E27:E32)</f>
        <v>0</v>
      </c>
      <c r="F33" s="54">
        <f>SUM(F27:F32)</f>
        <v>0</v>
      </c>
      <c r="G33" s="51"/>
    </row>
    <row r="34" spans="1:7" ht="24.75" customHeight="1">
      <c r="A34" s="139" t="s">
        <v>28</v>
      </c>
      <c r="B34" s="140"/>
      <c r="C34" s="140"/>
      <c r="D34" s="54">
        <f>+D9+D18+D25+D33</f>
        <v>0</v>
      </c>
      <c r="E34" s="54">
        <f>+E9+E18+E25+E33</f>
        <v>0</v>
      </c>
      <c r="F34" s="54">
        <f>+F9+F18+F25+F33</f>
        <v>0</v>
      </c>
      <c r="G34" s="55"/>
    </row>
    <row r="35" spans="1:7" ht="19.5" customHeight="1" thickBot="1">
      <c r="A35" s="136" t="s">
        <v>29</v>
      </c>
      <c r="B35" s="137"/>
      <c r="C35" s="137"/>
      <c r="D35" s="137"/>
      <c r="E35" s="138"/>
      <c r="F35" s="69">
        <f>+F9+F18+F25+F33</f>
        <v>0</v>
      </c>
      <c r="G35" s="6"/>
    </row>
  </sheetData>
  <mergeCells count="19">
    <mergeCell ref="H2:Q2"/>
    <mergeCell ref="H7:Q7"/>
    <mergeCell ref="H3:Q3"/>
    <mergeCell ref="H4:Q4"/>
    <mergeCell ref="H8:Q8"/>
    <mergeCell ref="A1:G1"/>
    <mergeCell ref="A35:E35"/>
    <mergeCell ref="A34:C34"/>
    <mergeCell ref="A3:G3"/>
    <mergeCell ref="A10:G10"/>
    <mergeCell ref="A19:G19"/>
    <mergeCell ref="A26:G26"/>
    <mergeCell ref="H10:Q10"/>
    <mergeCell ref="H5:Q5"/>
    <mergeCell ref="H6:Q6"/>
    <mergeCell ref="H9:Q9"/>
    <mergeCell ref="H13:Q18"/>
    <mergeCell ref="H12:Q12"/>
    <mergeCell ref="H11:Q11"/>
  </mergeCells>
  <pageMargins left="0.7" right="0.7" top="0.75" bottom="0.75" header="0.3" footer="0.3"/>
  <pageSetup orientation="portrait" r:id="rId1"/>
  <ignoredErrors>
    <ignoredError sqref="F9 D18 F18 D25 F25"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31"/>
  <sheetViews>
    <sheetView showGridLines="0" zoomScale="70" zoomScaleNormal="70" workbookViewId="0">
      <selection activeCell="F3" sqref="F3"/>
    </sheetView>
  </sheetViews>
  <sheetFormatPr defaultColWidth="11.42578125" defaultRowHeight="14.25"/>
  <cols>
    <col min="1" max="1" width="68.140625" style="3" customWidth="1"/>
    <col min="2" max="2" width="15.85546875" style="3" bestFit="1" customWidth="1"/>
    <col min="3" max="3" width="25" style="3" customWidth="1"/>
    <col min="4" max="4" width="22.140625" style="3" bestFit="1" customWidth="1"/>
    <col min="5" max="5" width="23.85546875" style="3" bestFit="1" customWidth="1"/>
    <col min="6" max="6" width="25.140625" style="3" customWidth="1"/>
    <col min="7" max="7" width="23.85546875" style="3" customWidth="1"/>
    <col min="8" max="8" width="24.85546875" style="3" customWidth="1"/>
    <col min="9" max="9" width="27.28515625" style="3" customWidth="1"/>
    <col min="10" max="14" width="22" style="3" bestFit="1" customWidth="1"/>
    <col min="15" max="15" width="22.5703125" style="95" bestFit="1" customWidth="1"/>
    <col min="16" max="16" width="17.85546875" style="3" bestFit="1" customWidth="1"/>
    <col min="17" max="16384" width="11.42578125" style="3"/>
  </cols>
  <sheetData>
    <row r="1" spans="1:15" ht="15" thickBot="1"/>
    <row r="2" spans="1:15" ht="19.5" thickBot="1">
      <c r="A2" s="141" t="s">
        <v>30</v>
      </c>
      <c r="B2" s="142"/>
      <c r="C2" s="142"/>
      <c r="D2" s="142"/>
      <c r="E2" s="142"/>
      <c r="F2" s="142"/>
      <c r="G2" s="142"/>
      <c r="H2" s="143"/>
      <c r="I2" s="93" t="s">
        <v>1</v>
      </c>
    </row>
    <row r="3" spans="1:15" s="76" customFormat="1" ht="37.5">
      <c r="A3" s="73" t="s">
        <v>31</v>
      </c>
      <c r="B3" s="74" t="s">
        <v>3</v>
      </c>
      <c r="C3" s="74" t="s">
        <v>4</v>
      </c>
      <c r="D3" s="74" t="s">
        <v>5</v>
      </c>
      <c r="E3" s="74" t="s">
        <v>6</v>
      </c>
      <c r="F3" s="75" t="s">
        <v>7</v>
      </c>
      <c r="G3" s="146" t="s">
        <v>8</v>
      </c>
      <c r="H3" s="147"/>
      <c r="I3" s="92"/>
      <c r="O3" s="96"/>
    </row>
    <row r="4" spans="1:15" ht="42.6" customHeight="1">
      <c r="A4" s="49" t="s">
        <v>32</v>
      </c>
      <c r="B4" s="47"/>
      <c r="C4" s="52"/>
      <c r="D4" s="56">
        <f>+'3.4 Planta Física'!D34</f>
        <v>0</v>
      </c>
      <c r="E4" s="56">
        <f>+'3.4 Planta Física'!E34</f>
        <v>0</v>
      </c>
      <c r="F4" s="58">
        <f>+'3.4 Planta Física'!F34</f>
        <v>0</v>
      </c>
      <c r="G4" s="144" t="s">
        <v>33</v>
      </c>
      <c r="H4" s="145"/>
      <c r="I4" s="151" t="s">
        <v>34</v>
      </c>
      <c r="J4" s="152"/>
      <c r="K4" s="152"/>
      <c r="L4" s="152"/>
      <c r="M4" s="152"/>
    </row>
    <row r="5" spans="1:15" ht="39.6" customHeight="1">
      <c r="A5" s="148" t="s">
        <v>35</v>
      </c>
      <c r="B5" s="149"/>
      <c r="C5" s="149"/>
      <c r="D5" s="149"/>
      <c r="E5" s="149"/>
      <c r="F5" s="149"/>
      <c r="G5" s="149"/>
      <c r="H5" s="150"/>
      <c r="I5" s="158" t="s">
        <v>36</v>
      </c>
      <c r="J5" s="152"/>
      <c r="K5" s="152"/>
      <c r="L5" s="152"/>
      <c r="M5" s="152"/>
    </row>
    <row r="6" spans="1:15" ht="33.75" customHeight="1">
      <c r="A6" s="50"/>
      <c r="B6" s="47">
        <v>0</v>
      </c>
      <c r="C6" s="52">
        <v>0</v>
      </c>
      <c r="D6" s="48">
        <f>+C6*B6</f>
        <v>0</v>
      </c>
      <c r="E6" s="48">
        <v>0</v>
      </c>
      <c r="F6" s="59">
        <f>+D6-E6</f>
        <v>0</v>
      </c>
      <c r="G6" s="144"/>
      <c r="H6" s="145"/>
      <c r="I6" s="91" t="s">
        <v>37</v>
      </c>
      <c r="J6" s="91"/>
      <c r="K6" s="91"/>
      <c r="L6" s="91"/>
      <c r="M6" s="91"/>
    </row>
    <row r="7" spans="1:15" ht="16.5">
      <c r="A7" s="50"/>
      <c r="B7" s="47">
        <v>0</v>
      </c>
      <c r="C7" s="52">
        <v>0</v>
      </c>
      <c r="D7" s="48">
        <f>+C7*B7</f>
        <v>0</v>
      </c>
      <c r="E7" s="48">
        <v>0</v>
      </c>
      <c r="F7" s="59">
        <f>+D7-E7</f>
        <v>0</v>
      </c>
      <c r="G7" s="144"/>
      <c r="H7" s="145"/>
      <c r="I7" s="91"/>
      <c r="J7" s="91"/>
      <c r="K7" s="91"/>
      <c r="L7" s="91"/>
      <c r="M7" s="91"/>
    </row>
    <row r="8" spans="1:15" ht="52.9" customHeight="1">
      <c r="A8" s="49" t="s">
        <v>38</v>
      </c>
      <c r="B8" s="47"/>
      <c r="C8" s="52"/>
      <c r="D8" s="56">
        <f>SUM(D6:D7)</f>
        <v>0</v>
      </c>
      <c r="E8" s="56">
        <f>SUM(E6:E7)</f>
        <v>0</v>
      </c>
      <c r="F8" s="58">
        <f>SUM(F6:F7)</f>
        <v>0</v>
      </c>
      <c r="G8" s="144"/>
      <c r="H8" s="145"/>
      <c r="I8" s="151" t="s">
        <v>39</v>
      </c>
      <c r="J8" s="152"/>
      <c r="K8" s="152"/>
      <c r="L8" s="152"/>
      <c r="M8" s="152"/>
    </row>
    <row r="9" spans="1:15" ht="31.5" customHeight="1">
      <c r="A9" s="148" t="s">
        <v>40</v>
      </c>
      <c r="B9" s="149"/>
      <c r="C9" s="149"/>
      <c r="D9" s="149"/>
      <c r="E9" s="149"/>
      <c r="F9" s="149"/>
      <c r="G9" s="149"/>
      <c r="H9" s="150"/>
      <c r="I9" s="159" t="s">
        <v>41</v>
      </c>
      <c r="J9" s="160"/>
      <c r="K9" s="160"/>
      <c r="L9" s="160"/>
      <c r="M9" s="160"/>
    </row>
    <row r="10" spans="1:15" ht="33.75" customHeight="1">
      <c r="A10" s="50"/>
      <c r="B10" s="47"/>
      <c r="C10" s="52">
        <v>0</v>
      </c>
      <c r="D10" s="48">
        <f>+C10*B10</f>
        <v>0</v>
      </c>
      <c r="E10" s="48">
        <v>0</v>
      </c>
      <c r="F10" s="59">
        <f>+D10-E10</f>
        <v>0</v>
      </c>
      <c r="G10" s="144"/>
      <c r="H10" s="145"/>
      <c r="I10" s="161"/>
      <c r="J10" s="162"/>
      <c r="K10" s="162"/>
      <c r="L10" s="162"/>
      <c r="M10" s="162"/>
    </row>
    <row r="11" spans="1:15" ht="80.25" customHeight="1">
      <c r="A11" s="50"/>
      <c r="B11" s="47"/>
      <c r="C11" s="52">
        <v>0</v>
      </c>
      <c r="D11" s="48">
        <f>+C11*B11</f>
        <v>0</v>
      </c>
      <c r="E11" s="48">
        <v>0</v>
      </c>
      <c r="F11" s="59">
        <f t="shared" ref="F11:F12" si="0">+D11-E11</f>
        <v>0</v>
      </c>
      <c r="G11" s="144"/>
      <c r="H11" s="145"/>
      <c r="I11" s="91"/>
      <c r="J11" s="91"/>
      <c r="K11" s="91"/>
      <c r="L11" s="91"/>
      <c r="M11" s="91"/>
    </row>
    <row r="12" spans="1:15" ht="33.75" customHeight="1">
      <c r="A12" s="50"/>
      <c r="B12" s="47"/>
      <c r="C12" s="52"/>
      <c r="D12" s="48">
        <f>+C12*B12</f>
        <v>0</v>
      </c>
      <c r="E12" s="48">
        <v>0</v>
      </c>
      <c r="F12" s="59">
        <f t="shared" si="0"/>
        <v>0</v>
      </c>
      <c r="G12" s="144"/>
      <c r="H12" s="145"/>
    </row>
    <row r="13" spans="1:15" ht="16.5">
      <c r="A13" s="49" t="s">
        <v>42</v>
      </c>
      <c r="B13" s="47"/>
      <c r="C13" s="56">
        <f>SUM(C10:C12)</f>
        <v>0</v>
      </c>
      <c r="D13" s="56">
        <f>SUM(D10:D12)</f>
        <v>0</v>
      </c>
      <c r="E13" s="56">
        <f t="shared" ref="E13:F13" si="1">SUM(E10:E12)</f>
        <v>0</v>
      </c>
      <c r="F13" s="56">
        <f t="shared" si="1"/>
        <v>0</v>
      </c>
      <c r="G13" s="144"/>
      <c r="H13" s="145"/>
    </row>
    <row r="14" spans="1:15" ht="50.25" customHeight="1">
      <c r="A14" s="148" t="s">
        <v>43</v>
      </c>
      <c r="B14" s="149"/>
      <c r="C14" s="149"/>
      <c r="D14" s="149"/>
      <c r="E14" s="149"/>
      <c r="F14" s="149"/>
      <c r="G14" s="149"/>
      <c r="H14" s="150"/>
    </row>
    <row r="15" spans="1:15" ht="29.25" customHeight="1">
      <c r="A15" s="50"/>
      <c r="B15" s="47"/>
      <c r="C15" s="52">
        <v>0</v>
      </c>
      <c r="D15" s="52">
        <v>0</v>
      </c>
      <c r="E15" s="48">
        <v>0</v>
      </c>
      <c r="F15" s="59">
        <f t="shared" ref="F15:F20" si="2">+D15-E15</f>
        <v>0</v>
      </c>
      <c r="G15" s="144"/>
      <c r="H15" s="145"/>
    </row>
    <row r="16" spans="1:15" ht="29.25" customHeight="1">
      <c r="A16" s="50"/>
      <c r="B16" s="47"/>
      <c r="C16" s="52">
        <v>0</v>
      </c>
      <c r="D16" s="52">
        <v>0</v>
      </c>
      <c r="E16" s="48">
        <v>0</v>
      </c>
      <c r="F16" s="59">
        <f t="shared" si="2"/>
        <v>0</v>
      </c>
      <c r="G16" s="144"/>
      <c r="H16" s="145"/>
    </row>
    <row r="17" spans="1:9" ht="29.25" customHeight="1">
      <c r="A17" s="50"/>
      <c r="B17" s="47"/>
      <c r="C17" s="52">
        <v>0</v>
      </c>
      <c r="D17" s="52">
        <v>0</v>
      </c>
      <c r="E17" s="48">
        <v>0</v>
      </c>
      <c r="F17" s="59">
        <f t="shared" si="2"/>
        <v>0</v>
      </c>
      <c r="G17" s="144"/>
      <c r="H17" s="145"/>
    </row>
    <row r="18" spans="1:9" ht="29.25" customHeight="1">
      <c r="A18" s="50"/>
      <c r="B18" s="47"/>
      <c r="C18" s="52">
        <v>0</v>
      </c>
      <c r="D18" s="52">
        <v>0</v>
      </c>
      <c r="E18" s="48">
        <v>0</v>
      </c>
      <c r="F18" s="59">
        <f t="shared" si="2"/>
        <v>0</v>
      </c>
      <c r="G18" s="144"/>
      <c r="H18" s="145"/>
    </row>
    <row r="19" spans="1:9" ht="29.25" customHeight="1">
      <c r="A19" s="50"/>
      <c r="B19" s="47"/>
      <c r="C19" s="52">
        <v>0</v>
      </c>
      <c r="D19" s="52">
        <v>0</v>
      </c>
      <c r="E19" s="48">
        <v>0</v>
      </c>
      <c r="F19" s="59">
        <f t="shared" si="2"/>
        <v>0</v>
      </c>
      <c r="G19" s="144"/>
      <c r="H19" s="145"/>
    </row>
    <row r="20" spans="1:9" ht="29.25" customHeight="1">
      <c r="A20" s="50"/>
      <c r="B20" s="47"/>
      <c r="C20" s="52">
        <v>0</v>
      </c>
      <c r="D20" s="52">
        <v>0</v>
      </c>
      <c r="E20" s="48">
        <v>0</v>
      </c>
      <c r="F20" s="59">
        <f t="shared" si="2"/>
        <v>0</v>
      </c>
      <c r="G20" s="144"/>
      <c r="H20" s="145"/>
    </row>
    <row r="21" spans="1:9" ht="29.25" customHeight="1">
      <c r="A21" s="50"/>
      <c r="B21" s="47"/>
      <c r="C21" s="52">
        <v>0</v>
      </c>
      <c r="D21" s="52">
        <v>0</v>
      </c>
      <c r="E21" s="48">
        <v>0</v>
      </c>
      <c r="F21" s="59">
        <v>0</v>
      </c>
      <c r="G21" s="144"/>
      <c r="H21" s="145"/>
    </row>
    <row r="22" spans="1:9" ht="29.25" customHeight="1">
      <c r="A22" s="49" t="s">
        <v>44</v>
      </c>
      <c r="B22" s="47"/>
      <c r="C22" s="56">
        <f>SUM(C15:C21)</f>
        <v>0</v>
      </c>
      <c r="D22" s="56">
        <f>SUM(D15:D21)</f>
        <v>0</v>
      </c>
      <c r="E22" s="56">
        <f>SUM(E15:E21)</f>
        <v>0</v>
      </c>
      <c r="F22" s="56">
        <f>SUM(F15:F21)</f>
        <v>0</v>
      </c>
      <c r="G22" s="156"/>
      <c r="H22" s="157"/>
    </row>
    <row r="23" spans="1:9" ht="29.25" customHeight="1">
      <c r="A23" s="49"/>
      <c r="B23" s="47"/>
      <c r="C23" s="52"/>
      <c r="D23" s="56"/>
      <c r="E23" s="56"/>
      <c r="F23" s="58"/>
      <c r="G23" s="60"/>
      <c r="H23" s="61"/>
    </row>
    <row r="24" spans="1:9" ht="17.25" thickBot="1">
      <c r="A24" s="50"/>
      <c r="B24" s="47"/>
      <c r="C24" s="52"/>
      <c r="D24" s="48"/>
      <c r="E24" s="48"/>
      <c r="F24" s="59"/>
      <c r="G24" s="144"/>
      <c r="H24" s="145"/>
    </row>
    <row r="25" spans="1:9" ht="21" thickBot="1">
      <c r="A25" s="72" t="s">
        <v>45</v>
      </c>
      <c r="B25" s="70"/>
      <c r="C25" s="70"/>
      <c r="D25" s="70"/>
      <c r="E25" s="70"/>
      <c r="F25" s="71">
        <f>+F4+F8+F13+F22</f>
        <v>0</v>
      </c>
      <c r="G25" s="154"/>
      <c r="H25" s="155"/>
    </row>
    <row r="26" spans="1:9">
      <c r="A26" s="153"/>
      <c r="B26" s="153"/>
      <c r="C26" s="153"/>
      <c r="D26" s="153"/>
      <c r="E26" s="153"/>
      <c r="F26" s="153"/>
      <c r="G26" s="153"/>
      <c r="H26" s="153"/>
      <c r="I26" s="153"/>
    </row>
    <row r="27" spans="1:9">
      <c r="A27" s="153"/>
      <c r="B27" s="153"/>
      <c r="C27" s="153"/>
      <c r="D27" s="153"/>
      <c r="E27" s="153"/>
      <c r="F27" s="153"/>
      <c r="G27" s="153"/>
      <c r="H27" s="153"/>
      <c r="I27" s="153"/>
    </row>
    <row r="28" spans="1:9">
      <c r="A28" s="153"/>
      <c r="B28" s="153"/>
      <c r="C28" s="153"/>
      <c r="D28" s="153"/>
      <c r="E28" s="153"/>
      <c r="F28" s="153"/>
      <c r="G28" s="153"/>
      <c r="H28" s="153"/>
      <c r="I28" s="153"/>
    </row>
    <row r="29" spans="1:9">
      <c r="A29" s="153"/>
      <c r="B29" s="153"/>
      <c r="C29" s="153"/>
      <c r="D29" s="153"/>
      <c r="E29" s="153"/>
      <c r="F29" s="153"/>
      <c r="G29" s="153"/>
      <c r="H29" s="153"/>
      <c r="I29" s="153"/>
    </row>
    <row r="31" spans="1:9" ht="30.75" customHeight="1"/>
  </sheetData>
  <mergeCells count="32">
    <mergeCell ref="I4:M4"/>
    <mergeCell ref="G17:H17"/>
    <mergeCell ref="A29:I29"/>
    <mergeCell ref="A26:I26"/>
    <mergeCell ref="A27:I27"/>
    <mergeCell ref="A28:I28"/>
    <mergeCell ref="G18:H18"/>
    <mergeCell ref="G19:H19"/>
    <mergeCell ref="G24:H24"/>
    <mergeCell ref="G25:H25"/>
    <mergeCell ref="G21:H21"/>
    <mergeCell ref="G22:H22"/>
    <mergeCell ref="I5:M5"/>
    <mergeCell ref="I8:M8"/>
    <mergeCell ref="I9:M9"/>
    <mergeCell ref="I10:M10"/>
    <mergeCell ref="A2:H2"/>
    <mergeCell ref="G20:H20"/>
    <mergeCell ref="G3:H3"/>
    <mergeCell ref="G4:H4"/>
    <mergeCell ref="G6:H6"/>
    <mergeCell ref="G7:H7"/>
    <mergeCell ref="G8:H8"/>
    <mergeCell ref="G10:H10"/>
    <mergeCell ref="G11:H11"/>
    <mergeCell ref="G12:H12"/>
    <mergeCell ref="G13:H13"/>
    <mergeCell ref="G15:H15"/>
    <mergeCell ref="G16:H16"/>
    <mergeCell ref="A5:H5"/>
    <mergeCell ref="A9:H9"/>
    <mergeCell ref="A14:H14"/>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D974F6-EF58-4380-B8E1-7966A21469EB}">
  <dimension ref="A2:Y53"/>
  <sheetViews>
    <sheetView showGridLines="0" tabSelected="1" zoomScale="60" zoomScaleNormal="60" workbookViewId="0">
      <selection activeCell="C16" sqref="C16"/>
    </sheetView>
  </sheetViews>
  <sheetFormatPr defaultColWidth="11.42578125" defaultRowHeight="14.25"/>
  <cols>
    <col min="1" max="1" width="68.140625" style="3" customWidth="1"/>
    <col min="2" max="2" width="15.85546875" style="3" bestFit="1" customWidth="1"/>
    <col min="3" max="3" width="25" style="3" customWidth="1"/>
    <col min="4" max="4" width="22.140625" style="3" bestFit="1" customWidth="1"/>
    <col min="5" max="5" width="23.85546875" style="3" bestFit="1" customWidth="1"/>
    <col min="6" max="6" width="25.140625" style="3" customWidth="1"/>
    <col min="7" max="7" width="23.85546875" style="3" customWidth="1"/>
    <col min="8" max="8" width="24.85546875" style="3" customWidth="1"/>
    <col min="9" max="9" width="27.28515625" style="3" customWidth="1"/>
    <col min="10" max="14" width="22" style="3" bestFit="1" customWidth="1"/>
    <col min="15" max="15" width="22.5703125" style="95" bestFit="1" customWidth="1"/>
    <col min="16" max="16" width="17.85546875" style="3" bestFit="1" customWidth="1"/>
    <col min="17" max="16384" width="11.42578125" style="3"/>
  </cols>
  <sheetData>
    <row r="2" spans="1:25" s="4" customFormat="1" ht="19.5">
      <c r="A2" s="168" t="s">
        <v>46</v>
      </c>
      <c r="B2" s="168"/>
      <c r="C2" s="168"/>
      <c r="D2" s="168"/>
      <c r="E2" s="168"/>
      <c r="F2" s="168"/>
      <c r="G2" s="168"/>
      <c r="H2" s="168"/>
      <c r="I2" s="168"/>
      <c r="J2" s="168"/>
      <c r="K2" s="168"/>
      <c r="L2" s="168"/>
      <c r="M2" s="168"/>
      <c r="N2" s="168"/>
      <c r="O2" s="168"/>
      <c r="Q2" s="93" t="s">
        <v>1</v>
      </c>
      <c r="R2" s="93"/>
      <c r="S2" s="93"/>
      <c r="T2" s="93"/>
      <c r="U2" s="93"/>
    </row>
    <row r="3" spans="1:25" s="4" customFormat="1" ht="15">
      <c r="C3" s="7"/>
      <c r="D3" s="8"/>
      <c r="E3" s="8"/>
      <c r="F3" s="8"/>
      <c r="H3" s="9"/>
      <c r="I3" s="4" t="s">
        <v>47</v>
      </c>
      <c r="O3" s="97"/>
      <c r="P3" s="93"/>
    </row>
    <row r="4" spans="1:25" s="4" customFormat="1" ht="19.899999999999999" customHeight="1">
      <c r="A4" s="83" t="s">
        <v>48</v>
      </c>
      <c r="B4" s="169" t="s">
        <v>49</v>
      </c>
      <c r="C4" s="170"/>
      <c r="D4" s="8"/>
      <c r="E4" s="8"/>
      <c r="F4" s="8"/>
      <c r="G4" s="9" t="s">
        <v>47</v>
      </c>
      <c r="H4" s="9"/>
      <c r="I4" s="4" t="s">
        <v>47</v>
      </c>
      <c r="O4" s="97"/>
      <c r="Q4" s="165" t="s">
        <v>50</v>
      </c>
      <c r="R4" s="165"/>
      <c r="S4" s="165"/>
      <c r="T4" s="165"/>
      <c r="U4" s="165"/>
      <c r="V4" s="165"/>
      <c r="W4" s="165"/>
      <c r="X4" s="165"/>
      <c r="Y4" s="165"/>
    </row>
    <row r="5" spans="1:25" s="4" customFormat="1">
      <c r="A5" s="94">
        <f>(B5/B6)*0.25</f>
        <v>0</v>
      </c>
      <c r="B5" s="166">
        <v>0</v>
      </c>
      <c r="C5" s="167"/>
      <c r="D5" s="8"/>
      <c r="E5" s="8"/>
      <c r="F5" s="8"/>
      <c r="G5" s="9" t="s">
        <v>47</v>
      </c>
      <c r="H5" s="9"/>
      <c r="I5" s="4" t="s">
        <v>47</v>
      </c>
      <c r="O5" s="97"/>
      <c r="Q5" s="165"/>
      <c r="R5" s="165"/>
      <c r="S5" s="165"/>
      <c r="T5" s="165"/>
      <c r="U5" s="165"/>
      <c r="V5" s="165"/>
      <c r="W5" s="165"/>
      <c r="X5" s="165"/>
      <c r="Y5" s="165"/>
    </row>
    <row r="6" spans="1:25" s="4" customFormat="1" ht="15">
      <c r="A6" s="83" t="s">
        <v>51</v>
      </c>
      <c r="B6" s="103">
        <v>20</v>
      </c>
      <c r="C6" s="10" t="s">
        <v>47</v>
      </c>
      <c r="D6" s="62"/>
      <c r="E6" s="62"/>
      <c r="F6" s="10"/>
      <c r="G6" s="10"/>
      <c r="H6" s="10"/>
      <c r="I6" s="10"/>
      <c r="J6" s="10"/>
      <c r="K6" s="10"/>
      <c r="L6" s="10"/>
      <c r="M6" s="10"/>
      <c r="N6" s="10"/>
      <c r="O6" s="97"/>
      <c r="Q6" s="19" t="s">
        <v>52</v>
      </c>
      <c r="R6" s="19"/>
      <c r="S6" s="19"/>
      <c r="T6" s="19"/>
      <c r="U6" s="19"/>
    </row>
    <row r="7" spans="1:25" s="4" customFormat="1" ht="67.5" customHeight="1">
      <c r="A7" s="124" t="s">
        <v>53</v>
      </c>
      <c r="B7" s="125">
        <v>11</v>
      </c>
      <c r="C7" s="21"/>
      <c r="D7" s="21"/>
      <c r="E7" s="21"/>
      <c r="F7" s="21"/>
      <c r="G7" s="21"/>
      <c r="H7" s="21"/>
      <c r="I7" s="21"/>
      <c r="J7" s="21"/>
      <c r="K7" s="21"/>
      <c r="L7" s="21"/>
      <c r="M7" s="21"/>
      <c r="N7" s="21"/>
      <c r="O7" s="11"/>
      <c r="Q7" s="163" t="s">
        <v>54</v>
      </c>
      <c r="R7" s="163"/>
      <c r="S7" s="163"/>
      <c r="T7" s="163"/>
      <c r="U7" s="163"/>
      <c r="V7" s="163"/>
      <c r="W7" s="163"/>
      <c r="X7" s="163"/>
      <c r="Y7" s="163"/>
    </row>
    <row r="8" spans="1:25" s="4" customFormat="1" ht="52.15" customHeight="1">
      <c r="C8" s="108" t="s">
        <v>55</v>
      </c>
      <c r="D8" s="108" t="s">
        <v>56</v>
      </c>
      <c r="E8" s="108" t="s">
        <v>57</v>
      </c>
      <c r="F8" s="108" t="s">
        <v>58</v>
      </c>
      <c r="G8" s="108" t="s">
        <v>59</v>
      </c>
      <c r="H8" s="108" t="s">
        <v>60</v>
      </c>
      <c r="I8" s="108" t="s">
        <v>61</v>
      </c>
      <c r="J8" s="108" t="s">
        <v>62</v>
      </c>
      <c r="K8" s="108" t="s">
        <v>63</v>
      </c>
      <c r="L8" s="108" t="s">
        <v>64</v>
      </c>
      <c r="M8" s="108" t="s">
        <v>65</v>
      </c>
      <c r="N8" s="108" t="s">
        <v>66</v>
      </c>
      <c r="O8" s="109" t="s">
        <v>67</v>
      </c>
      <c r="Q8" s="164" t="s">
        <v>68</v>
      </c>
      <c r="R8" s="164"/>
      <c r="S8" s="164"/>
      <c r="T8" s="164"/>
      <c r="U8" s="164"/>
      <c r="V8" s="164"/>
      <c r="W8" s="164"/>
      <c r="X8" s="164"/>
      <c r="Y8" s="164"/>
    </row>
    <row r="9" spans="1:25" ht="15.95" customHeight="1">
      <c r="A9" s="115" t="s">
        <v>69</v>
      </c>
      <c r="B9" s="116"/>
      <c r="C9" s="117">
        <f>B5</f>
        <v>0</v>
      </c>
      <c r="D9" s="118">
        <f>C44</f>
        <v>0</v>
      </c>
      <c r="E9" s="118">
        <f t="shared" ref="E9:N9" si="0">D44</f>
        <v>0</v>
      </c>
      <c r="F9" s="118">
        <f t="shared" si="0"/>
        <v>0</v>
      </c>
      <c r="G9" s="118">
        <f t="shared" si="0"/>
        <v>0</v>
      </c>
      <c r="H9" s="118">
        <f t="shared" si="0"/>
        <v>0</v>
      </c>
      <c r="I9" s="118">
        <f t="shared" si="0"/>
        <v>0</v>
      </c>
      <c r="J9" s="118">
        <f t="shared" si="0"/>
        <v>0</v>
      </c>
      <c r="K9" s="118">
        <f t="shared" si="0"/>
        <v>0</v>
      </c>
      <c r="L9" s="118">
        <f t="shared" si="0"/>
        <v>0</v>
      </c>
      <c r="M9" s="118">
        <f t="shared" si="0"/>
        <v>0</v>
      </c>
      <c r="N9" s="118">
        <f t="shared" si="0"/>
        <v>0</v>
      </c>
      <c r="O9" s="107"/>
      <c r="Q9" s="114"/>
      <c r="R9" s="114"/>
      <c r="S9" s="114"/>
      <c r="T9" s="114"/>
      <c r="U9" s="114"/>
      <c r="V9" s="114"/>
      <c r="W9" s="114"/>
      <c r="X9" s="114"/>
      <c r="Y9" s="114"/>
    </row>
    <row r="10" spans="1:25" s="4" customFormat="1" ht="28.9" customHeight="1">
      <c r="A10" s="110" t="s">
        <v>70</v>
      </c>
      <c r="B10" s="39"/>
      <c r="C10" s="111"/>
      <c r="D10" s="112"/>
      <c r="E10" s="112"/>
      <c r="F10" s="112"/>
      <c r="G10" s="112"/>
      <c r="H10" s="112"/>
      <c r="I10" s="112"/>
      <c r="J10" s="112"/>
      <c r="K10" s="112"/>
      <c r="L10" s="112"/>
      <c r="M10" s="112"/>
      <c r="N10" s="112"/>
      <c r="O10" s="113"/>
      <c r="Q10" s="165" t="s">
        <v>71</v>
      </c>
      <c r="R10" s="165"/>
      <c r="S10" s="165"/>
      <c r="T10" s="165"/>
      <c r="U10" s="165"/>
      <c r="V10" s="165"/>
      <c r="W10" s="165"/>
      <c r="X10" s="165"/>
      <c r="Y10" s="165"/>
    </row>
    <row r="11" spans="1:25" s="4" customFormat="1" ht="30">
      <c r="A11" s="81" t="s">
        <v>72</v>
      </c>
      <c r="B11" s="104"/>
      <c r="C11" s="36">
        <v>0</v>
      </c>
      <c r="D11" s="36">
        <v>0</v>
      </c>
      <c r="E11" s="36">
        <v>0</v>
      </c>
      <c r="F11" s="36">
        <v>0</v>
      </c>
      <c r="G11" s="36">
        <v>0</v>
      </c>
      <c r="H11" s="36">
        <v>0</v>
      </c>
      <c r="I11" s="36">
        <v>0</v>
      </c>
      <c r="J11" s="36">
        <v>0</v>
      </c>
      <c r="K11" s="36">
        <v>0</v>
      </c>
      <c r="L11" s="36">
        <v>0</v>
      </c>
      <c r="M11" s="36">
        <v>0</v>
      </c>
      <c r="N11" s="36">
        <v>0</v>
      </c>
      <c r="O11" s="23">
        <f>SUM(C11:N11)</f>
        <v>0</v>
      </c>
    </row>
    <row r="12" spans="1:25" s="4" customFormat="1" ht="15">
      <c r="A12" s="44" t="s">
        <v>73</v>
      </c>
      <c r="B12" s="39"/>
      <c r="C12" s="36">
        <v>0</v>
      </c>
      <c r="D12" s="36">
        <v>0</v>
      </c>
      <c r="E12" s="36">
        <v>0</v>
      </c>
      <c r="F12" s="36">
        <v>0</v>
      </c>
      <c r="G12" s="36">
        <v>0</v>
      </c>
      <c r="H12" s="36">
        <v>0</v>
      </c>
      <c r="I12" s="36">
        <v>0</v>
      </c>
      <c r="J12" s="36">
        <v>0</v>
      </c>
      <c r="K12" s="36">
        <v>0</v>
      </c>
      <c r="L12" s="36">
        <v>0</v>
      </c>
      <c r="M12" s="36">
        <v>0</v>
      </c>
      <c r="N12" s="36">
        <v>0</v>
      </c>
      <c r="O12" s="23">
        <f>SUM(C12:N12)</f>
        <v>0</v>
      </c>
    </row>
    <row r="13" spans="1:25" s="4" customFormat="1" ht="15">
      <c r="A13" s="82" t="s">
        <v>74</v>
      </c>
      <c r="B13" s="104"/>
      <c r="C13" s="37">
        <f>SUM(C11:C12)</f>
        <v>0</v>
      </c>
      <c r="D13" s="27">
        <f t="shared" ref="D13:N13" si="1">SUM(D11:D12)</f>
        <v>0</v>
      </c>
      <c r="E13" s="27">
        <f t="shared" si="1"/>
        <v>0</v>
      </c>
      <c r="F13" s="27">
        <f t="shared" si="1"/>
        <v>0</v>
      </c>
      <c r="G13" s="27">
        <f t="shared" si="1"/>
        <v>0</v>
      </c>
      <c r="H13" s="27">
        <f t="shared" si="1"/>
        <v>0</v>
      </c>
      <c r="I13" s="27">
        <f t="shared" si="1"/>
        <v>0</v>
      </c>
      <c r="J13" s="27">
        <f t="shared" si="1"/>
        <v>0</v>
      </c>
      <c r="K13" s="27">
        <f t="shared" si="1"/>
        <v>0</v>
      </c>
      <c r="L13" s="27">
        <f t="shared" si="1"/>
        <v>0</v>
      </c>
      <c r="M13" s="27">
        <f t="shared" si="1"/>
        <v>0</v>
      </c>
      <c r="N13" s="27">
        <f t="shared" si="1"/>
        <v>0</v>
      </c>
      <c r="O13" s="23">
        <f>SUM(C13:N13)</f>
        <v>0</v>
      </c>
    </row>
    <row r="14" spans="1:25" s="4" customFormat="1" ht="15">
      <c r="A14" s="13"/>
      <c r="B14" s="14"/>
      <c r="C14" s="24"/>
      <c r="D14" s="24"/>
      <c r="E14" s="24"/>
      <c r="F14" s="24"/>
      <c r="G14" s="24"/>
      <c r="H14" s="24"/>
      <c r="I14" s="24"/>
      <c r="J14" s="24"/>
      <c r="K14" s="24"/>
      <c r="L14" s="24"/>
      <c r="M14" s="24"/>
      <c r="N14" s="24"/>
      <c r="O14" s="25"/>
    </row>
    <row r="15" spans="1:25" s="4" customFormat="1" ht="15">
      <c r="A15" s="82" t="s">
        <v>75</v>
      </c>
      <c r="B15" s="40"/>
      <c r="C15" s="45"/>
      <c r="D15" s="26"/>
      <c r="E15" s="26"/>
      <c r="F15" s="26"/>
      <c r="G15" s="26"/>
      <c r="H15" s="26"/>
      <c r="I15" s="26"/>
      <c r="J15" s="26"/>
      <c r="K15" s="26"/>
      <c r="L15" s="26"/>
      <c r="M15" s="26"/>
      <c r="N15" s="26"/>
      <c r="O15" s="23"/>
    </row>
    <row r="16" spans="1:25" s="4" customFormat="1" ht="15">
      <c r="A16" s="44" t="s">
        <v>76</v>
      </c>
      <c r="B16" s="26"/>
      <c r="C16" s="45">
        <v>0</v>
      </c>
      <c r="D16" s="26">
        <v>0</v>
      </c>
      <c r="E16" s="26">
        <v>0</v>
      </c>
      <c r="F16" s="26">
        <v>0</v>
      </c>
      <c r="G16" s="26">
        <v>0</v>
      </c>
      <c r="H16" s="26">
        <v>0</v>
      </c>
      <c r="I16" s="26">
        <v>0</v>
      </c>
      <c r="J16" s="26">
        <v>0</v>
      </c>
      <c r="K16" s="26">
        <v>0</v>
      </c>
      <c r="L16" s="26">
        <v>0</v>
      </c>
      <c r="M16" s="26">
        <v>0</v>
      </c>
      <c r="N16" s="26">
        <v>0</v>
      </c>
      <c r="O16" s="23">
        <f>SUM(C16:N16)</f>
        <v>0</v>
      </c>
    </row>
    <row r="17" spans="1:16" s="4" customFormat="1" ht="15">
      <c r="A17" s="15" t="s">
        <v>77</v>
      </c>
      <c r="B17" s="46">
        <f>+B5*0.75</f>
        <v>0</v>
      </c>
      <c r="C17" s="22">
        <v>0</v>
      </c>
      <c r="D17" s="22">
        <v>0</v>
      </c>
      <c r="E17" s="22">
        <v>0</v>
      </c>
      <c r="F17" s="22">
        <v>0</v>
      </c>
      <c r="G17" s="22">
        <v>0</v>
      </c>
      <c r="H17" s="22">
        <v>0</v>
      </c>
      <c r="I17" s="22">
        <v>0</v>
      </c>
      <c r="J17" s="22">
        <v>0</v>
      </c>
      <c r="K17" s="22">
        <v>0</v>
      </c>
      <c r="L17" s="22">
        <v>0</v>
      </c>
      <c r="M17" s="22">
        <v>0</v>
      </c>
      <c r="N17" s="22">
        <v>0</v>
      </c>
      <c r="O17" s="23">
        <f>SUM(C17:N17)</f>
        <v>0</v>
      </c>
      <c r="P17" s="32"/>
    </row>
    <row r="18" spans="1:16" s="4" customFormat="1" ht="15">
      <c r="A18" s="15" t="s">
        <v>78</v>
      </c>
      <c r="B18" s="16"/>
      <c r="C18" s="22">
        <v>0</v>
      </c>
      <c r="D18" s="22">
        <v>0</v>
      </c>
      <c r="E18" s="22">
        <v>0</v>
      </c>
      <c r="F18" s="22">
        <v>0</v>
      </c>
      <c r="G18" s="22">
        <v>0</v>
      </c>
      <c r="H18" s="22">
        <v>0</v>
      </c>
      <c r="I18" s="22">
        <v>0</v>
      </c>
      <c r="J18" s="22">
        <v>0</v>
      </c>
      <c r="K18" s="22">
        <v>0</v>
      </c>
      <c r="L18" s="22">
        <v>0</v>
      </c>
      <c r="M18" s="22">
        <v>0</v>
      </c>
      <c r="N18" s="22">
        <v>0</v>
      </c>
      <c r="O18" s="23">
        <f>SUM(C18:N18)</f>
        <v>0</v>
      </c>
    </row>
    <row r="19" spans="1:16" s="4" customFormat="1" ht="15">
      <c r="A19" s="84" t="s">
        <v>79</v>
      </c>
      <c r="B19" s="17"/>
      <c r="C19" s="27">
        <f>SUM(C16:C18)</f>
        <v>0</v>
      </c>
      <c r="D19" s="27">
        <f t="shared" ref="D19:N19" si="2">SUM(D16:D18)</f>
        <v>0</v>
      </c>
      <c r="E19" s="27">
        <f t="shared" si="2"/>
        <v>0</v>
      </c>
      <c r="F19" s="27">
        <f t="shared" si="2"/>
        <v>0</v>
      </c>
      <c r="G19" s="27">
        <f t="shared" si="2"/>
        <v>0</v>
      </c>
      <c r="H19" s="27">
        <f t="shared" si="2"/>
        <v>0</v>
      </c>
      <c r="I19" s="27">
        <f t="shared" si="2"/>
        <v>0</v>
      </c>
      <c r="J19" s="27">
        <f t="shared" si="2"/>
        <v>0</v>
      </c>
      <c r="K19" s="27">
        <f t="shared" si="2"/>
        <v>0</v>
      </c>
      <c r="L19" s="27">
        <f t="shared" si="2"/>
        <v>0</v>
      </c>
      <c r="M19" s="27">
        <f t="shared" si="2"/>
        <v>0</v>
      </c>
      <c r="N19" s="27">
        <f t="shared" si="2"/>
        <v>0</v>
      </c>
      <c r="O19" s="23">
        <f>SUM(O16:O18)</f>
        <v>0</v>
      </c>
    </row>
    <row r="20" spans="1:16" s="4" customFormat="1" ht="15.75" thickBot="1">
      <c r="A20" s="1"/>
      <c r="C20" s="28"/>
      <c r="D20" s="28"/>
      <c r="E20" s="28"/>
      <c r="F20" s="28"/>
      <c r="G20" s="28"/>
      <c r="H20" s="28"/>
      <c r="I20" s="28"/>
      <c r="J20" s="28"/>
      <c r="K20" s="28"/>
      <c r="L20" s="28"/>
      <c r="M20" s="28"/>
      <c r="N20" s="28"/>
      <c r="O20" s="29"/>
    </row>
    <row r="21" spans="1:16" s="4" customFormat="1" ht="15">
      <c r="A21" s="85" t="s">
        <v>80</v>
      </c>
      <c r="B21" s="18"/>
      <c r="C21" s="30"/>
      <c r="D21" s="30"/>
      <c r="E21" s="30"/>
      <c r="F21" s="30"/>
      <c r="G21" s="30"/>
      <c r="H21" s="30"/>
      <c r="I21" s="30"/>
      <c r="J21" s="30"/>
      <c r="K21" s="30"/>
      <c r="L21" s="30"/>
      <c r="M21" s="30"/>
      <c r="N21" s="30"/>
      <c r="O21" s="98"/>
    </row>
    <row r="22" spans="1:16" s="4" customFormat="1" ht="15">
      <c r="A22" s="35" t="s">
        <v>81</v>
      </c>
      <c r="B22" s="40"/>
      <c r="C22" s="36">
        <v>0</v>
      </c>
      <c r="D22" s="36">
        <v>0</v>
      </c>
      <c r="E22" s="36">
        <v>0</v>
      </c>
      <c r="F22" s="36">
        <v>0</v>
      </c>
      <c r="G22" s="36">
        <v>0</v>
      </c>
      <c r="H22" s="36">
        <v>0</v>
      </c>
      <c r="I22" s="36">
        <v>0</v>
      </c>
      <c r="J22" s="36">
        <v>0</v>
      </c>
      <c r="K22" s="36">
        <v>0</v>
      </c>
      <c r="L22" s="36">
        <v>0</v>
      </c>
      <c r="M22" s="36">
        <v>0</v>
      </c>
      <c r="N22" s="36">
        <v>0</v>
      </c>
      <c r="O22" s="99">
        <f t="shared" ref="O22:O27" si="3">SUM(C22:N22)</f>
        <v>0</v>
      </c>
    </row>
    <row r="23" spans="1:16" s="4" customFormat="1" ht="15">
      <c r="A23" s="35" t="s">
        <v>82</v>
      </c>
      <c r="B23" s="39"/>
      <c r="C23" s="36">
        <v>0</v>
      </c>
      <c r="D23" s="36">
        <v>0</v>
      </c>
      <c r="E23" s="36">
        <v>0</v>
      </c>
      <c r="F23" s="36">
        <v>0</v>
      </c>
      <c r="G23" s="36">
        <v>0</v>
      </c>
      <c r="H23" s="36">
        <v>0</v>
      </c>
      <c r="I23" s="36">
        <v>0</v>
      </c>
      <c r="J23" s="36">
        <v>0</v>
      </c>
      <c r="K23" s="36">
        <v>0</v>
      </c>
      <c r="L23" s="36">
        <v>0</v>
      </c>
      <c r="M23" s="36">
        <v>0</v>
      </c>
      <c r="N23" s="36">
        <v>0</v>
      </c>
      <c r="O23" s="99">
        <f t="shared" si="3"/>
        <v>0</v>
      </c>
    </row>
    <row r="24" spans="1:16" s="4" customFormat="1" ht="15">
      <c r="A24" s="35" t="s">
        <v>83</v>
      </c>
      <c r="B24" s="39"/>
      <c r="C24" s="36">
        <v>0</v>
      </c>
      <c r="D24" s="36">
        <v>0</v>
      </c>
      <c r="E24" s="36">
        <v>0</v>
      </c>
      <c r="F24" s="36">
        <v>0</v>
      </c>
      <c r="G24" s="36">
        <v>0</v>
      </c>
      <c r="H24" s="36">
        <v>0</v>
      </c>
      <c r="I24" s="36">
        <v>0</v>
      </c>
      <c r="J24" s="36">
        <v>0</v>
      </c>
      <c r="K24" s="36">
        <v>0</v>
      </c>
      <c r="L24" s="36">
        <v>0</v>
      </c>
      <c r="M24" s="36">
        <v>0</v>
      </c>
      <c r="N24" s="36">
        <v>0</v>
      </c>
      <c r="O24" s="99">
        <f t="shared" si="3"/>
        <v>0</v>
      </c>
    </row>
    <row r="25" spans="1:16" s="4" customFormat="1" ht="15">
      <c r="A25" s="35" t="s">
        <v>84</v>
      </c>
      <c r="B25" s="39"/>
      <c r="C25" s="36">
        <v>0</v>
      </c>
      <c r="D25" s="36">
        <v>0</v>
      </c>
      <c r="E25" s="36">
        <v>0</v>
      </c>
      <c r="F25" s="36">
        <v>0</v>
      </c>
      <c r="G25" s="36">
        <v>0</v>
      </c>
      <c r="H25" s="36">
        <v>0</v>
      </c>
      <c r="I25" s="36">
        <v>0</v>
      </c>
      <c r="J25" s="36">
        <v>0</v>
      </c>
      <c r="K25" s="36">
        <v>0</v>
      </c>
      <c r="L25" s="36">
        <v>0</v>
      </c>
      <c r="M25" s="36">
        <v>0</v>
      </c>
      <c r="N25" s="36">
        <v>0</v>
      </c>
      <c r="O25" s="99">
        <f t="shared" si="3"/>
        <v>0</v>
      </c>
    </row>
    <row r="26" spans="1:16" s="4" customFormat="1" ht="15">
      <c r="A26" s="35" t="s">
        <v>85</v>
      </c>
      <c r="B26" s="39"/>
      <c r="C26" s="36">
        <f>C25*26.67/100</f>
        <v>0</v>
      </c>
      <c r="D26" s="36">
        <f t="shared" ref="D26:J26" si="4">D25*26.33/100</f>
        <v>0</v>
      </c>
      <c r="E26" s="36">
        <f t="shared" si="4"/>
        <v>0</v>
      </c>
      <c r="F26" s="36">
        <f t="shared" si="4"/>
        <v>0</v>
      </c>
      <c r="G26" s="36">
        <f t="shared" si="4"/>
        <v>0</v>
      </c>
      <c r="H26" s="36">
        <f t="shared" si="4"/>
        <v>0</v>
      </c>
      <c r="I26" s="36">
        <f t="shared" si="4"/>
        <v>0</v>
      </c>
      <c r="J26" s="36">
        <f t="shared" si="4"/>
        <v>0</v>
      </c>
      <c r="K26" s="36">
        <v>0</v>
      </c>
      <c r="L26" s="36">
        <f t="shared" ref="L26:N26" si="5">D26*26.33/100</f>
        <v>0</v>
      </c>
      <c r="M26" s="36">
        <f t="shared" si="5"/>
        <v>0</v>
      </c>
      <c r="N26" s="36">
        <f t="shared" si="5"/>
        <v>0</v>
      </c>
      <c r="O26" s="99">
        <f t="shared" si="3"/>
        <v>0</v>
      </c>
    </row>
    <row r="27" spans="1:16" s="4" customFormat="1" ht="15">
      <c r="A27" s="35" t="s">
        <v>86</v>
      </c>
      <c r="B27" s="39"/>
      <c r="C27" s="36">
        <v>0</v>
      </c>
      <c r="D27" s="36">
        <v>0</v>
      </c>
      <c r="E27" s="36">
        <v>0</v>
      </c>
      <c r="F27" s="36">
        <v>0</v>
      </c>
      <c r="G27" s="36">
        <v>0</v>
      </c>
      <c r="H27" s="36">
        <v>0</v>
      </c>
      <c r="I27" s="36">
        <v>0</v>
      </c>
      <c r="J27" s="36">
        <v>0</v>
      </c>
      <c r="K27" s="36">
        <v>0</v>
      </c>
      <c r="L27" s="36">
        <v>0</v>
      </c>
      <c r="M27" s="36">
        <v>0</v>
      </c>
      <c r="N27" s="36">
        <v>0</v>
      </c>
      <c r="O27" s="99">
        <f t="shared" si="3"/>
        <v>0</v>
      </c>
    </row>
    <row r="28" spans="1:16" s="4" customFormat="1" ht="15">
      <c r="A28" s="35" t="s">
        <v>87</v>
      </c>
      <c r="B28" s="39"/>
      <c r="C28" s="22">
        <v>0</v>
      </c>
      <c r="D28" s="22">
        <v>0</v>
      </c>
      <c r="E28" s="22">
        <v>0</v>
      </c>
      <c r="F28" s="22">
        <v>0</v>
      </c>
      <c r="G28" s="22">
        <v>0</v>
      </c>
      <c r="H28" s="22">
        <v>0</v>
      </c>
      <c r="I28" s="22">
        <v>0</v>
      </c>
      <c r="J28" s="22">
        <v>0</v>
      </c>
      <c r="K28" s="22">
        <v>0</v>
      </c>
      <c r="L28" s="22">
        <v>0</v>
      </c>
      <c r="M28" s="22">
        <v>0</v>
      </c>
      <c r="N28" s="22">
        <v>0</v>
      </c>
      <c r="O28" s="99">
        <f t="shared" ref="O28:O31" si="6">SUM(C28:N28)</f>
        <v>0</v>
      </c>
    </row>
    <row r="29" spans="1:16" s="4" customFormat="1" ht="15">
      <c r="A29" s="35" t="s">
        <v>88</v>
      </c>
      <c r="B29" s="39"/>
      <c r="C29" s="22">
        <v>0</v>
      </c>
      <c r="D29" s="22">
        <v>0</v>
      </c>
      <c r="E29" s="22">
        <v>0</v>
      </c>
      <c r="F29" s="22">
        <v>0</v>
      </c>
      <c r="G29" s="22">
        <v>0</v>
      </c>
      <c r="H29" s="22">
        <v>0</v>
      </c>
      <c r="I29" s="22">
        <v>0</v>
      </c>
      <c r="J29" s="22">
        <v>0</v>
      </c>
      <c r="K29" s="22">
        <v>0</v>
      </c>
      <c r="L29" s="22">
        <v>0</v>
      </c>
      <c r="M29" s="22">
        <v>0</v>
      </c>
      <c r="N29" s="22">
        <v>0</v>
      </c>
      <c r="O29" s="99">
        <f t="shared" si="6"/>
        <v>0</v>
      </c>
    </row>
    <row r="30" spans="1:16" s="4" customFormat="1" ht="15">
      <c r="A30" s="35" t="s">
        <v>89</v>
      </c>
      <c r="B30" s="39"/>
      <c r="C30" s="22">
        <v>0</v>
      </c>
      <c r="D30" s="22">
        <v>0</v>
      </c>
      <c r="E30" s="22">
        <v>0</v>
      </c>
      <c r="F30" s="22">
        <v>0</v>
      </c>
      <c r="G30" s="22">
        <v>0</v>
      </c>
      <c r="H30" s="22">
        <v>0</v>
      </c>
      <c r="I30" s="22">
        <v>0</v>
      </c>
      <c r="J30" s="22">
        <v>0</v>
      </c>
      <c r="K30" s="22">
        <v>0</v>
      </c>
      <c r="L30" s="22">
        <v>0</v>
      </c>
      <c r="M30" s="22">
        <v>0</v>
      </c>
      <c r="N30" s="22">
        <v>0</v>
      </c>
      <c r="O30" s="99">
        <f t="shared" si="6"/>
        <v>0</v>
      </c>
    </row>
    <row r="31" spans="1:16" s="4" customFormat="1" ht="15">
      <c r="A31" s="35" t="s">
        <v>90</v>
      </c>
      <c r="B31" s="39"/>
      <c r="C31" s="22">
        <v>0</v>
      </c>
      <c r="D31" s="22">
        <v>0</v>
      </c>
      <c r="E31" s="22">
        <v>0</v>
      </c>
      <c r="F31" s="22">
        <v>0</v>
      </c>
      <c r="G31" s="22">
        <v>0</v>
      </c>
      <c r="H31" s="22">
        <v>0</v>
      </c>
      <c r="I31" s="22">
        <v>0</v>
      </c>
      <c r="J31" s="22">
        <v>0</v>
      </c>
      <c r="K31" s="22">
        <v>0</v>
      </c>
      <c r="L31" s="22">
        <v>0</v>
      </c>
      <c r="M31" s="22">
        <v>0</v>
      </c>
      <c r="N31" s="22">
        <v>0</v>
      </c>
      <c r="O31" s="99">
        <f t="shared" si="6"/>
        <v>0</v>
      </c>
    </row>
    <row r="32" spans="1:16" s="4" customFormat="1" ht="15">
      <c r="A32" s="35" t="s">
        <v>91</v>
      </c>
      <c r="B32" s="39"/>
      <c r="C32" s="22">
        <v>0</v>
      </c>
      <c r="D32" s="22">
        <v>0</v>
      </c>
      <c r="E32" s="22">
        <v>0</v>
      </c>
      <c r="F32" s="22">
        <v>0</v>
      </c>
      <c r="G32" s="22">
        <v>0</v>
      </c>
      <c r="H32" s="22">
        <v>0</v>
      </c>
      <c r="I32" s="22">
        <v>0</v>
      </c>
      <c r="J32" s="22">
        <v>0</v>
      </c>
      <c r="K32" s="22">
        <v>0</v>
      </c>
      <c r="L32" s="22">
        <v>0</v>
      </c>
      <c r="M32" s="22">
        <v>0</v>
      </c>
      <c r="N32" s="22">
        <v>0</v>
      </c>
      <c r="O32" s="99">
        <f t="shared" ref="O32:O37" si="7">SUM(C32:N32)</f>
        <v>0</v>
      </c>
    </row>
    <row r="33" spans="1:15" s="4" customFormat="1" ht="15">
      <c r="A33" s="35" t="s">
        <v>92</v>
      </c>
      <c r="B33" s="39"/>
      <c r="C33" s="22">
        <v>0</v>
      </c>
      <c r="D33" s="22">
        <v>0</v>
      </c>
      <c r="E33" s="22">
        <v>0</v>
      </c>
      <c r="F33" s="22">
        <v>0</v>
      </c>
      <c r="G33" s="22">
        <v>0</v>
      </c>
      <c r="H33" s="22">
        <v>0</v>
      </c>
      <c r="I33" s="22">
        <v>0</v>
      </c>
      <c r="J33" s="22">
        <v>0</v>
      </c>
      <c r="K33" s="22">
        <v>0</v>
      </c>
      <c r="L33" s="22">
        <v>0</v>
      </c>
      <c r="M33" s="22">
        <v>0</v>
      </c>
      <c r="N33" s="22">
        <v>0</v>
      </c>
      <c r="O33" s="99">
        <f t="shared" si="7"/>
        <v>0</v>
      </c>
    </row>
    <row r="34" spans="1:15" s="4" customFormat="1" ht="15">
      <c r="A34" s="35" t="s">
        <v>93</v>
      </c>
      <c r="B34" s="39"/>
      <c r="C34" s="22">
        <v>0</v>
      </c>
      <c r="D34" s="22">
        <v>0</v>
      </c>
      <c r="E34" s="22">
        <v>0</v>
      </c>
      <c r="F34" s="22">
        <v>0</v>
      </c>
      <c r="G34" s="22">
        <v>0</v>
      </c>
      <c r="H34" s="22">
        <v>0</v>
      </c>
      <c r="I34" s="22">
        <v>0</v>
      </c>
      <c r="J34" s="22">
        <v>0</v>
      </c>
      <c r="K34" s="22">
        <v>0</v>
      </c>
      <c r="L34" s="22">
        <v>0</v>
      </c>
      <c r="M34" s="22">
        <v>0</v>
      </c>
      <c r="N34" s="22">
        <v>0</v>
      </c>
      <c r="O34" s="99">
        <f t="shared" si="7"/>
        <v>0</v>
      </c>
    </row>
    <row r="35" spans="1:15" s="4" customFormat="1" ht="15">
      <c r="A35" s="35" t="s">
        <v>94</v>
      </c>
      <c r="B35" s="39"/>
      <c r="C35" s="22">
        <v>0</v>
      </c>
      <c r="D35" s="22">
        <v>0</v>
      </c>
      <c r="E35" s="22">
        <v>0</v>
      </c>
      <c r="F35" s="22">
        <v>0</v>
      </c>
      <c r="G35" s="22">
        <v>0</v>
      </c>
      <c r="H35" s="22">
        <v>0</v>
      </c>
      <c r="I35" s="22">
        <v>0</v>
      </c>
      <c r="J35" s="22">
        <v>0</v>
      </c>
      <c r="K35" s="22">
        <v>0</v>
      </c>
      <c r="L35" s="22">
        <v>0</v>
      </c>
      <c r="M35" s="22">
        <v>0</v>
      </c>
      <c r="N35" s="22">
        <v>0</v>
      </c>
      <c r="O35" s="99">
        <f t="shared" si="7"/>
        <v>0</v>
      </c>
    </row>
    <row r="36" spans="1:15" s="4" customFormat="1" ht="15">
      <c r="A36" s="35" t="s">
        <v>95</v>
      </c>
      <c r="B36" s="39"/>
      <c r="C36" s="22">
        <v>0</v>
      </c>
      <c r="D36" s="22">
        <v>0</v>
      </c>
      <c r="E36" s="22">
        <v>0</v>
      </c>
      <c r="F36" s="22">
        <v>0</v>
      </c>
      <c r="G36" s="22">
        <v>0</v>
      </c>
      <c r="H36" s="22">
        <v>0</v>
      </c>
      <c r="I36" s="22">
        <v>0</v>
      </c>
      <c r="J36" s="22">
        <v>0</v>
      </c>
      <c r="K36" s="22">
        <v>0</v>
      </c>
      <c r="L36" s="22">
        <v>0</v>
      </c>
      <c r="M36" s="22">
        <v>0</v>
      </c>
      <c r="N36" s="22">
        <v>0</v>
      </c>
      <c r="O36" s="99">
        <f t="shared" si="7"/>
        <v>0</v>
      </c>
    </row>
    <row r="37" spans="1:15" s="4" customFormat="1" ht="15">
      <c r="A37" s="35" t="s">
        <v>96</v>
      </c>
      <c r="B37" s="39"/>
      <c r="C37" s="22">
        <v>0</v>
      </c>
      <c r="D37" s="22">
        <v>0</v>
      </c>
      <c r="E37" s="22">
        <v>0</v>
      </c>
      <c r="F37" s="22">
        <v>0</v>
      </c>
      <c r="G37" s="22">
        <v>0</v>
      </c>
      <c r="H37" s="22">
        <v>0</v>
      </c>
      <c r="I37" s="22">
        <v>0</v>
      </c>
      <c r="J37" s="22">
        <v>0</v>
      </c>
      <c r="K37" s="22">
        <v>0</v>
      </c>
      <c r="L37" s="22">
        <v>0</v>
      </c>
      <c r="M37" s="22">
        <v>0</v>
      </c>
      <c r="N37" s="22">
        <v>0</v>
      </c>
      <c r="O37" s="99">
        <f t="shared" si="7"/>
        <v>0</v>
      </c>
    </row>
    <row r="38" spans="1:15" s="4" customFormat="1" ht="15">
      <c r="A38" s="82" t="s">
        <v>97</v>
      </c>
      <c r="B38" s="41"/>
      <c r="C38" s="37">
        <f>SUM(C22:C37)</f>
        <v>0</v>
      </c>
      <c r="D38" s="27">
        <f t="shared" ref="D38:O38" si="8">SUM(D22:D37)</f>
        <v>0</v>
      </c>
      <c r="E38" s="27">
        <f t="shared" si="8"/>
        <v>0</v>
      </c>
      <c r="F38" s="27">
        <f t="shared" si="8"/>
        <v>0</v>
      </c>
      <c r="G38" s="27">
        <f t="shared" si="8"/>
        <v>0</v>
      </c>
      <c r="H38" s="27">
        <f t="shared" si="8"/>
        <v>0</v>
      </c>
      <c r="I38" s="27">
        <f t="shared" si="8"/>
        <v>0</v>
      </c>
      <c r="J38" s="27">
        <f t="shared" si="8"/>
        <v>0</v>
      </c>
      <c r="K38" s="27">
        <f t="shared" si="8"/>
        <v>0</v>
      </c>
      <c r="L38" s="27">
        <f t="shared" si="8"/>
        <v>0</v>
      </c>
      <c r="M38" s="27">
        <f t="shared" si="8"/>
        <v>0</v>
      </c>
      <c r="N38" s="27">
        <f t="shared" si="8"/>
        <v>0</v>
      </c>
      <c r="O38" s="23">
        <f t="shared" si="8"/>
        <v>0</v>
      </c>
    </row>
    <row r="39" spans="1:15" s="4" customFormat="1" ht="15">
      <c r="A39" s="2"/>
      <c r="B39" s="39"/>
      <c r="C39" s="32"/>
      <c r="D39" s="32"/>
      <c r="E39" s="32"/>
      <c r="F39" s="32"/>
      <c r="G39" s="32"/>
      <c r="H39" s="32"/>
      <c r="I39" s="32"/>
      <c r="J39" s="32"/>
      <c r="K39" s="32"/>
      <c r="L39" s="32"/>
      <c r="M39" s="32"/>
      <c r="N39" s="32"/>
      <c r="O39" s="100"/>
    </row>
    <row r="40" spans="1:15" s="4" customFormat="1" ht="15">
      <c r="A40" s="82" t="s">
        <v>98</v>
      </c>
      <c r="B40" s="42"/>
      <c r="C40" s="38">
        <f>+C9+C13+C19-C38</f>
        <v>0</v>
      </c>
      <c r="D40" s="38">
        <f>+D9+D13+D19-D38</f>
        <v>0</v>
      </c>
      <c r="E40" s="38">
        <f>+E9+E13+E19-E38</f>
        <v>0</v>
      </c>
      <c r="F40" s="38">
        <f>+F9+F13+F19-F38</f>
        <v>0</v>
      </c>
      <c r="G40" s="38">
        <f>+G9+G13+G19-G38</f>
        <v>0</v>
      </c>
      <c r="H40" s="38">
        <f>+H9+H13+H19-H38</f>
        <v>0</v>
      </c>
      <c r="I40" s="38">
        <f>+I9+I13+I19-I38</f>
        <v>0</v>
      </c>
      <c r="J40" s="38">
        <f>+J9+J13+J19-J38</f>
        <v>0</v>
      </c>
      <c r="K40" s="38">
        <f>+K9+K13+K19-K38</f>
        <v>0</v>
      </c>
      <c r="L40" s="38">
        <f>+L9+L13+L19-L38</f>
        <v>0</v>
      </c>
      <c r="M40" s="38">
        <f>+M9+M13+M19-M38</f>
        <v>0</v>
      </c>
      <c r="N40" s="38">
        <f>+N9+N13+N19-N38</f>
        <v>0</v>
      </c>
      <c r="O40" s="99">
        <f>SUM(C40:N40)</f>
        <v>0</v>
      </c>
    </row>
    <row r="41" spans="1:15" s="4" customFormat="1" ht="15">
      <c r="A41" s="1"/>
      <c r="B41" s="39"/>
      <c r="C41" s="16"/>
      <c r="D41" s="16"/>
      <c r="E41" s="16"/>
      <c r="F41" s="16"/>
      <c r="G41" s="16"/>
      <c r="H41" s="16"/>
      <c r="I41" s="16"/>
      <c r="J41" s="16"/>
      <c r="K41" s="16"/>
      <c r="L41" s="16"/>
      <c r="M41" s="16"/>
      <c r="N41" s="16"/>
      <c r="O41" s="99"/>
    </row>
    <row r="42" spans="1:15" s="4" customFormat="1" ht="15">
      <c r="A42" s="12" t="s">
        <v>99</v>
      </c>
      <c r="B42" s="39"/>
      <c r="C42" s="16">
        <v>0</v>
      </c>
      <c r="D42" s="16">
        <v>0</v>
      </c>
      <c r="E42" s="16">
        <v>0</v>
      </c>
      <c r="F42" s="16">
        <v>0</v>
      </c>
      <c r="G42" s="16">
        <v>0</v>
      </c>
      <c r="H42" s="16">
        <v>0</v>
      </c>
      <c r="I42" s="16">
        <v>0</v>
      </c>
      <c r="J42" s="16">
        <v>0</v>
      </c>
      <c r="K42" s="16">
        <v>0</v>
      </c>
      <c r="L42" s="16">
        <v>0</v>
      </c>
      <c r="M42" s="16">
        <v>0</v>
      </c>
      <c r="N42" s="16">
        <v>0</v>
      </c>
      <c r="O42" s="99">
        <f>SUM(C42:N42)</f>
        <v>0</v>
      </c>
    </row>
    <row r="43" spans="1:15" s="4" customFormat="1" ht="15">
      <c r="A43" s="1"/>
      <c r="B43" s="39"/>
      <c r="C43" s="16"/>
      <c r="D43" s="16"/>
      <c r="E43" s="16"/>
      <c r="F43" s="16"/>
      <c r="G43" s="16"/>
      <c r="H43" s="16"/>
      <c r="I43" s="16"/>
      <c r="J43" s="16"/>
      <c r="K43" s="16"/>
      <c r="L43" s="16"/>
      <c r="M43" s="16"/>
      <c r="N43" s="16"/>
      <c r="O43" s="99"/>
    </row>
    <row r="44" spans="1:15" s="4" customFormat="1" ht="15">
      <c r="A44" s="82" t="s">
        <v>100</v>
      </c>
      <c r="B44" s="43"/>
      <c r="C44" s="38">
        <f t="shared" ref="C44:J44" si="9">+C40-C42</f>
        <v>0</v>
      </c>
      <c r="D44" s="38">
        <f t="shared" si="9"/>
        <v>0</v>
      </c>
      <c r="E44" s="38">
        <f t="shared" si="9"/>
        <v>0</v>
      </c>
      <c r="F44" s="38">
        <f t="shared" si="9"/>
        <v>0</v>
      </c>
      <c r="G44" s="38">
        <f t="shared" si="9"/>
        <v>0</v>
      </c>
      <c r="H44" s="38">
        <f t="shared" si="9"/>
        <v>0</v>
      </c>
      <c r="I44" s="38">
        <f t="shared" si="9"/>
        <v>0</v>
      </c>
      <c r="J44" s="38">
        <f t="shared" si="9"/>
        <v>0</v>
      </c>
      <c r="K44" s="38">
        <f t="shared" ref="K44:O44" si="10">+K40-K42</f>
        <v>0</v>
      </c>
      <c r="L44" s="38">
        <f t="shared" si="10"/>
        <v>0</v>
      </c>
      <c r="M44" s="38">
        <f t="shared" si="10"/>
        <v>0</v>
      </c>
      <c r="N44" s="38">
        <f t="shared" si="10"/>
        <v>0</v>
      </c>
      <c r="O44" s="38">
        <f t="shared" si="10"/>
        <v>0</v>
      </c>
    </row>
    <row r="45" spans="1:15" s="4" customFormat="1" ht="15">
      <c r="A45" s="2"/>
      <c r="B45" s="19"/>
      <c r="C45" s="33"/>
      <c r="D45" s="19"/>
      <c r="E45" s="19"/>
      <c r="F45" s="19"/>
      <c r="G45" s="19"/>
      <c r="H45" s="19"/>
      <c r="I45" s="19"/>
      <c r="J45" s="19"/>
      <c r="K45" s="19"/>
      <c r="L45" s="19"/>
      <c r="M45" s="19"/>
      <c r="N45" s="19"/>
      <c r="O45" s="101"/>
    </row>
    <row r="46" spans="1:15">
      <c r="A46" s="153"/>
      <c r="B46" s="153"/>
      <c r="C46" s="153"/>
      <c r="D46" s="153"/>
      <c r="E46" s="153"/>
      <c r="F46" s="153"/>
      <c r="G46" s="153"/>
      <c r="H46" s="153"/>
      <c r="I46" s="153"/>
    </row>
    <row r="47" spans="1:15">
      <c r="A47" s="153"/>
      <c r="B47" s="153"/>
      <c r="C47" s="153"/>
      <c r="D47" s="153"/>
      <c r="E47" s="153"/>
      <c r="F47" s="153"/>
      <c r="G47" s="153"/>
      <c r="H47" s="153"/>
      <c r="I47" s="153"/>
    </row>
    <row r="48" spans="1:15">
      <c r="A48" s="153"/>
      <c r="B48" s="153"/>
      <c r="C48" s="153"/>
      <c r="D48" s="153"/>
      <c r="E48" s="153"/>
      <c r="F48" s="153"/>
      <c r="G48" s="153"/>
      <c r="H48" s="153"/>
      <c r="I48" s="153"/>
    </row>
    <row r="49" spans="1:9">
      <c r="A49" s="153"/>
      <c r="B49" s="153"/>
      <c r="C49" s="153"/>
      <c r="D49" s="153"/>
      <c r="E49" s="153"/>
      <c r="F49" s="153"/>
      <c r="G49" s="153"/>
      <c r="H49" s="153"/>
      <c r="I49" s="153"/>
    </row>
    <row r="50" spans="1:9">
      <c r="A50" s="153"/>
      <c r="B50" s="153"/>
      <c r="C50" s="153"/>
      <c r="D50" s="153"/>
      <c r="E50" s="153"/>
      <c r="F50" s="153"/>
      <c r="G50" s="153"/>
      <c r="H50" s="153"/>
      <c r="I50" s="153"/>
    </row>
    <row r="51" spans="1:9">
      <c r="A51" s="153"/>
      <c r="B51" s="153"/>
      <c r="C51" s="153"/>
      <c r="D51" s="153"/>
      <c r="E51" s="153"/>
      <c r="F51" s="153"/>
      <c r="G51" s="153"/>
      <c r="H51" s="153"/>
      <c r="I51" s="153"/>
    </row>
    <row r="53" spans="1:9" ht="30.75" customHeight="1"/>
  </sheetData>
  <mergeCells count="13">
    <mergeCell ref="A50:I50"/>
    <mergeCell ref="A51:I51"/>
    <mergeCell ref="A46:I46"/>
    <mergeCell ref="A47:I47"/>
    <mergeCell ref="A48:I48"/>
    <mergeCell ref="A49:I49"/>
    <mergeCell ref="Q7:Y7"/>
    <mergeCell ref="Q8:Y8"/>
    <mergeCell ref="Q10:Y10"/>
    <mergeCell ref="B5:C5"/>
    <mergeCell ref="A2:O2"/>
    <mergeCell ref="B4:C4"/>
    <mergeCell ref="Q4:Y5"/>
  </mergeCells>
  <pageMargins left="0.7" right="0.7" top="0.75" bottom="0.75" header="0.3" footer="0.3"/>
  <pageSetup paperSize="9"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8F8A0D-4AE6-4408-A73B-4523BCE0D6DF}">
  <dimension ref="A1:N63"/>
  <sheetViews>
    <sheetView showGridLines="0" zoomScale="70" zoomScaleNormal="70" workbookViewId="0">
      <selection activeCell="B5" sqref="B5"/>
    </sheetView>
  </sheetViews>
  <sheetFormatPr defaultColWidth="11.42578125" defaultRowHeight="14.25"/>
  <cols>
    <col min="1" max="1" width="68.140625" style="3" customWidth="1"/>
    <col min="2" max="2" width="25" style="3" customWidth="1"/>
    <col min="3" max="3" width="22.140625" style="3" bestFit="1" customWidth="1"/>
    <col min="4" max="4" width="23.85546875" style="3" bestFit="1" customWidth="1"/>
    <col min="5" max="5" width="25.140625" style="3" customWidth="1"/>
    <col min="6" max="6" width="23.85546875" style="3" customWidth="1"/>
    <col min="7" max="7" width="24.85546875" style="3" customWidth="1"/>
    <col min="8" max="8" width="27.28515625" style="3" customWidth="1"/>
    <col min="9" max="13" width="22" style="3" bestFit="1" customWidth="1"/>
    <col min="14" max="14" width="22.5703125" style="95" bestFit="1" customWidth="1"/>
    <col min="15" max="15" width="17.85546875" style="3" bestFit="1" customWidth="1"/>
    <col min="16" max="16384" width="11.42578125" style="3"/>
  </cols>
  <sheetData>
    <row r="1" spans="1:14" s="4" customFormat="1" ht="15.75" thickBot="1">
      <c r="A1" s="2"/>
      <c r="B1" s="33"/>
      <c r="C1" s="19"/>
      <c r="D1" s="19"/>
      <c r="E1" s="19"/>
      <c r="F1" s="19"/>
      <c r="G1" s="19"/>
      <c r="H1" s="19"/>
      <c r="I1" s="19"/>
      <c r="J1" s="19"/>
      <c r="K1" s="19"/>
      <c r="L1" s="19"/>
      <c r="M1" s="19"/>
      <c r="N1" s="101"/>
    </row>
    <row r="2" spans="1:14" s="4" customFormat="1" ht="20.25">
      <c r="A2" s="174" t="s">
        <v>101</v>
      </c>
      <c r="B2" s="175"/>
      <c r="C2" s="175"/>
      <c r="D2" s="175"/>
      <c r="E2" s="175"/>
      <c r="F2" s="176"/>
      <c r="G2" s="34"/>
      <c r="H2" s="34"/>
      <c r="I2" s="34"/>
      <c r="J2" s="34"/>
      <c r="K2" s="34"/>
      <c r="L2" s="34"/>
      <c r="M2" s="34"/>
      <c r="N2" s="102"/>
    </row>
    <row r="3" spans="1:14" s="4" customFormat="1" ht="15.75" thickBot="1">
      <c r="B3" s="12" t="s">
        <v>102</v>
      </c>
      <c r="C3" s="12" t="s">
        <v>103</v>
      </c>
      <c r="D3" s="12" t="s">
        <v>104</v>
      </c>
      <c r="E3" s="12" t="s">
        <v>105</v>
      </c>
      <c r="F3" s="12" t="s">
        <v>106</v>
      </c>
      <c r="G3" s="19"/>
      <c r="H3" s="172" t="s">
        <v>1</v>
      </c>
      <c r="I3" s="172"/>
      <c r="J3" s="172"/>
      <c r="K3" s="172"/>
      <c r="L3" s="172"/>
      <c r="M3" s="19"/>
      <c r="N3" s="101"/>
    </row>
    <row r="4" spans="1:14" s="4" customFormat="1" ht="38.25" customHeight="1">
      <c r="A4" s="174" t="s">
        <v>70</v>
      </c>
      <c r="B4" s="175"/>
      <c r="C4" s="175" t="s">
        <v>107</v>
      </c>
      <c r="D4" s="175"/>
      <c r="E4" s="175"/>
      <c r="F4" s="176"/>
      <c r="G4" s="19"/>
      <c r="H4" s="19"/>
      <c r="I4" s="19"/>
      <c r="J4" s="19"/>
      <c r="K4" s="19"/>
      <c r="L4" s="19"/>
      <c r="M4" s="19"/>
      <c r="N4" s="101"/>
    </row>
    <row r="5" spans="1:14" ht="19.5" customHeight="1">
      <c r="A5" s="121" t="s">
        <v>108</v>
      </c>
      <c r="B5" s="123">
        <f>'3.4  Flujo caja mensual 1º año'!C9</f>
        <v>0</v>
      </c>
      <c r="C5" s="123">
        <f>B39</f>
        <v>0</v>
      </c>
      <c r="D5" s="123">
        <f t="shared" ref="D5:F5" si="0">C39</f>
        <v>0</v>
      </c>
      <c r="E5" s="123">
        <f t="shared" si="0"/>
        <v>0</v>
      </c>
      <c r="F5" s="123">
        <f t="shared" si="0"/>
        <v>0</v>
      </c>
      <c r="G5" s="119"/>
      <c r="H5" s="119"/>
      <c r="I5" s="119"/>
      <c r="J5" s="119"/>
      <c r="K5" s="119"/>
      <c r="L5" s="119"/>
      <c r="M5" s="119"/>
      <c r="N5" s="120"/>
    </row>
    <row r="6" spans="1:14" s="4" customFormat="1" ht="30">
      <c r="A6" s="81" t="s">
        <v>72</v>
      </c>
      <c r="B6" s="16">
        <f>'3.4  Flujo caja mensual 1º año'!O11</f>
        <v>0</v>
      </c>
      <c r="C6" s="16">
        <v>0</v>
      </c>
      <c r="D6" s="16">
        <v>0</v>
      </c>
      <c r="E6" s="16">
        <v>0</v>
      </c>
      <c r="F6" s="16">
        <v>0</v>
      </c>
      <c r="G6" s="19"/>
      <c r="H6" s="171" t="s">
        <v>52</v>
      </c>
      <c r="I6" s="171"/>
      <c r="J6" s="171"/>
      <c r="K6" s="171"/>
      <c r="L6" s="171"/>
      <c r="M6" s="19"/>
      <c r="N6" s="101"/>
    </row>
    <row r="7" spans="1:14" s="4" customFormat="1" ht="56.45" customHeight="1">
      <c r="A7" s="122" t="s">
        <v>73</v>
      </c>
      <c r="B7" s="46">
        <f>'3.4  Flujo caja mensual 1º año'!O12</f>
        <v>0</v>
      </c>
      <c r="C7" s="46">
        <v>0</v>
      </c>
      <c r="D7" s="46">
        <v>0</v>
      </c>
      <c r="E7" s="46">
        <v>0</v>
      </c>
      <c r="F7" s="46">
        <v>0</v>
      </c>
      <c r="G7" s="19"/>
      <c r="H7" s="152" t="s">
        <v>54</v>
      </c>
      <c r="I7" s="152"/>
      <c r="J7" s="152"/>
      <c r="K7" s="152"/>
      <c r="L7" s="152"/>
      <c r="M7" s="19"/>
      <c r="N7" s="101"/>
    </row>
    <row r="8" spans="1:14" s="4" customFormat="1" ht="30.6" customHeight="1">
      <c r="A8" s="82" t="s">
        <v>74</v>
      </c>
      <c r="B8" s="16">
        <f>'3.4  Flujo caja mensual 1º año'!O13</f>
        <v>0</v>
      </c>
      <c r="C8" s="16">
        <f>SUM(C6:C7)</f>
        <v>0</v>
      </c>
      <c r="D8" s="16">
        <f t="shared" ref="D8:F8" si="1">SUM(D6:D7)</f>
        <v>0</v>
      </c>
      <c r="E8" s="16">
        <f t="shared" si="1"/>
        <v>0</v>
      </c>
      <c r="F8" s="16">
        <f t="shared" si="1"/>
        <v>0</v>
      </c>
      <c r="G8" s="19"/>
      <c r="H8" s="173" t="s">
        <v>109</v>
      </c>
      <c r="I8" s="173"/>
      <c r="J8" s="173"/>
      <c r="K8" s="173"/>
      <c r="L8" s="173"/>
      <c r="M8" s="19"/>
      <c r="N8" s="101"/>
    </row>
    <row r="9" spans="1:14" s="4" customFormat="1" ht="15.75" thickBot="1">
      <c r="A9" s="13"/>
      <c r="B9" s="16"/>
      <c r="C9" s="16"/>
      <c r="D9" s="16"/>
      <c r="E9" s="16"/>
      <c r="F9" s="16"/>
      <c r="G9" s="19"/>
      <c r="H9" s="171" t="s">
        <v>110</v>
      </c>
      <c r="I9" s="171"/>
      <c r="J9" s="171"/>
      <c r="K9" s="171"/>
      <c r="L9" s="171"/>
      <c r="M9" s="19"/>
      <c r="N9" s="101"/>
    </row>
    <row r="10" spans="1:14" s="4" customFormat="1" ht="20.25">
      <c r="A10" s="174" t="s">
        <v>75</v>
      </c>
      <c r="B10" s="175"/>
      <c r="C10" s="175">
        <f t="shared" ref="C10:F17" si="2">+B10*30%+B10</f>
        <v>0</v>
      </c>
      <c r="D10" s="175">
        <f t="shared" si="2"/>
        <v>0</v>
      </c>
      <c r="E10" s="175">
        <f t="shared" si="2"/>
        <v>0</v>
      </c>
      <c r="F10" s="176">
        <f t="shared" si="2"/>
        <v>0</v>
      </c>
      <c r="G10" s="33"/>
      <c r="H10" s="19"/>
      <c r="I10" s="19"/>
      <c r="J10" s="19"/>
      <c r="K10" s="19"/>
      <c r="L10" s="19"/>
      <c r="M10" s="19"/>
      <c r="N10" s="101"/>
    </row>
    <row r="11" spans="1:14" s="4" customFormat="1" ht="15">
      <c r="A11" s="44" t="s">
        <v>76</v>
      </c>
      <c r="B11" s="16">
        <f>'3.4  Flujo caja mensual 1º año'!O16</f>
        <v>0</v>
      </c>
      <c r="C11" s="16">
        <f>+$B$11*5%</f>
        <v>0</v>
      </c>
      <c r="D11" s="16">
        <f t="shared" ref="D11:F11" si="3">+$B$11*5%</f>
        <v>0</v>
      </c>
      <c r="E11" s="16">
        <f t="shared" si="3"/>
        <v>0</v>
      </c>
      <c r="F11" s="16">
        <f t="shared" si="3"/>
        <v>0</v>
      </c>
      <c r="G11" s="19"/>
      <c r="H11" s="19"/>
      <c r="I11" s="19"/>
      <c r="J11" s="19"/>
      <c r="K11" s="19"/>
      <c r="L11" s="19"/>
      <c r="M11" s="19"/>
      <c r="N11" s="101"/>
    </row>
    <row r="12" spans="1:14" s="4" customFormat="1" ht="15">
      <c r="A12" s="44" t="s">
        <v>111</v>
      </c>
      <c r="B12" s="16" t="e">
        <f>'3.4  Flujo caja mensual 1º año'!#REF!</f>
        <v>#REF!</v>
      </c>
      <c r="C12" s="16">
        <v>0</v>
      </c>
      <c r="D12" s="16">
        <v>0</v>
      </c>
      <c r="E12" s="16">
        <v>0</v>
      </c>
      <c r="F12" s="16">
        <v>0</v>
      </c>
      <c r="H12" s="19"/>
      <c r="I12" s="19"/>
      <c r="J12" s="19"/>
      <c r="K12" s="19"/>
      <c r="L12" s="19"/>
      <c r="M12" s="19"/>
      <c r="N12" s="101"/>
    </row>
    <row r="13" spans="1:14" s="4" customFormat="1" ht="15">
      <c r="A13" s="44" t="s">
        <v>112</v>
      </c>
      <c r="B13" s="16">
        <f>'3.4  Flujo caja mensual 1º año'!O17</f>
        <v>0</v>
      </c>
      <c r="C13" s="16">
        <v>0</v>
      </c>
      <c r="D13" s="16">
        <v>0</v>
      </c>
      <c r="E13" s="16">
        <v>0</v>
      </c>
      <c r="F13" s="16">
        <v>0</v>
      </c>
      <c r="G13" s="19"/>
      <c r="H13" s="19"/>
      <c r="I13" s="19"/>
      <c r="J13" s="19"/>
      <c r="K13" s="19"/>
      <c r="L13" s="19"/>
      <c r="M13" s="19"/>
      <c r="N13" s="101"/>
    </row>
    <row r="14" spans="1:14" s="4" customFormat="1" ht="15">
      <c r="A14" s="44" t="s">
        <v>78</v>
      </c>
      <c r="B14" s="16">
        <f>'3.4  Flujo caja mensual 1º año'!O18</f>
        <v>0</v>
      </c>
      <c r="C14" s="16">
        <v>0</v>
      </c>
      <c r="D14" s="16">
        <v>0</v>
      </c>
      <c r="E14" s="16">
        <v>0</v>
      </c>
      <c r="F14" s="16">
        <v>0</v>
      </c>
      <c r="G14" s="19"/>
      <c r="H14" s="19"/>
      <c r="I14" s="19"/>
      <c r="J14" s="19"/>
      <c r="K14" s="19"/>
      <c r="L14" s="19"/>
      <c r="M14" s="19"/>
      <c r="N14" s="101"/>
    </row>
    <row r="15" spans="1:14" s="4" customFormat="1" ht="15">
      <c r="A15" s="82" t="s">
        <v>79</v>
      </c>
      <c r="B15" s="16">
        <f>'3.4  Flujo caja mensual 1º año'!O19</f>
        <v>0</v>
      </c>
      <c r="C15" s="31">
        <f t="shared" ref="C15:F15" si="4">SUM(C11:C14)</f>
        <v>0</v>
      </c>
      <c r="D15" s="31">
        <f t="shared" si="4"/>
        <v>0</v>
      </c>
      <c r="E15" s="31">
        <f t="shared" si="4"/>
        <v>0</v>
      </c>
      <c r="F15" s="31">
        <f t="shared" si="4"/>
        <v>0</v>
      </c>
      <c r="G15" s="19"/>
      <c r="H15" s="19"/>
      <c r="I15" s="19"/>
      <c r="J15" s="19"/>
      <c r="K15" s="19"/>
      <c r="L15" s="19"/>
      <c r="M15" s="19"/>
      <c r="N15" s="101"/>
    </row>
    <row r="16" spans="1:14" s="4" customFormat="1" ht="15.75" thickBot="1">
      <c r="A16" s="1"/>
      <c r="B16" s="16"/>
      <c r="C16" s="16"/>
      <c r="D16" s="16"/>
      <c r="E16" s="16"/>
      <c r="F16" s="16"/>
      <c r="G16" s="19"/>
      <c r="H16" s="19"/>
      <c r="I16" s="19"/>
      <c r="J16" s="19"/>
      <c r="K16" s="19"/>
      <c r="L16" s="19"/>
      <c r="M16" s="19"/>
      <c r="N16" s="101"/>
    </row>
    <row r="17" spans="1:14" s="4" customFormat="1" ht="20.25">
      <c r="A17" s="174" t="s">
        <v>80</v>
      </c>
      <c r="B17" s="175"/>
      <c r="C17" s="175">
        <f t="shared" si="2"/>
        <v>0</v>
      </c>
      <c r="D17" s="175">
        <f t="shared" si="2"/>
        <v>0</v>
      </c>
      <c r="E17" s="175">
        <f t="shared" si="2"/>
        <v>0</v>
      </c>
      <c r="F17" s="176">
        <f t="shared" si="2"/>
        <v>0</v>
      </c>
      <c r="G17" s="19"/>
      <c r="H17" s="19"/>
      <c r="I17" s="19"/>
      <c r="J17" s="19"/>
      <c r="K17" s="19"/>
      <c r="L17" s="19"/>
      <c r="M17" s="19"/>
      <c r="N17" s="101"/>
    </row>
    <row r="18" spans="1:14" s="4" customFormat="1" ht="15">
      <c r="A18" s="35" t="s">
        <v>113</v>
      </c>
      <c r="B18" s="16">
        <f>'3.4  Flujo caja mensual 1º año'!O22</f>
        <v>0</v>
      </c>
      <c r="C18" s="16">
        <v>0</v>
      </c>
      <c r="D18" s="16">
        <v>0</v>
      </c>
      <c r="E18" s="16">
        <v>0</v>
      </c>
      <c r="F18" s="16">
        <v>0</v>
      </c>
      <c r="G18" s="19"/>
      <c r="H18" s="19"/>
      <c r="I18" s="19"/>
      <c r="J18" s="19"/>
      <c r="K18" s="19"/>
      <c r="L18" s="19"/>
      <c r="M18" s="19"/>
      <c r="N18" s="101"/>
    </row>
    <row r="19" spans="1:14" s="4" customFormat="1" ht="15">
      <c r="A19" s="35" t="s">
        <v>82</v>
      </c>
      <c r="B19" s="16">
        <f>'3.4  Flujo caja mensual 1º año'!O23</f>
        <v>0</v>
      </c>
      <c r="C19" s="16">
        <v>0</v>
      </c>
      <c r="D19" s="16">
        <v>0</v>
      </c>
      <c r="E19" s="16">
        <v>0</v>
      </c>
      <c r="F19" s="16">
        <v>0</v>
      </c>
      <c r="G19" s="19"/>
      <c r="H19" s="19"/>
      <c r="I19" s="19"/>
      <c r="J19" s="19"/>
      <c r="K19" s="19"/>
      <c r="L19" s="19"/>
      <c r="M19" s="19"/>
      <c r="N19" s="101"/>
    </row>
    <row r="20" spans="1:14" s="4" customFormat="1" ht="15">
      <c r="A20" s="35" t="s">
        <v>83</v>
      </c>
      <c r="B20" s="16">
        <f>'3.4  Flujo caja mensual 1º año'!O24</f>
        <v>0</v>
      </c>
      <c r="C20" s="16">
        <v>0</v>
      </c>
      <c r="D20" s="16">
        <v>0</v>
      </c>
      <c r="E20" s="16">
        <v>0</v>
      </c>
      <c r="F20" s="16">
        <v>0</v>
      </c>
      <c r="G20" s="19"/>
      <c r="H20" s="19"/>
      <c r="I20" s="19"/>
      <c r="J20" s="19"/>
      <c r="K20" s="19"/>
      <c r="L20" s="19"/>
      <c r="M20" s="19"/>
      <c r="N20" s="101"/>
    </row>
    <row r="21" spans="1:14" s="4" customFormat="1" ht="15">
      <c r="A21" s="35" t="s">
        <v>84</v>
      </c>
      <c r="B21" s="16">
        <f>'3.4  Flujo caja mensual 1º año'!O25</f>
        <v>0</v>
      </c>
      <c r="C21" s="16">
        <v>0</v>
      </c>
      <c r="D21" s="16">
        <v>0</v>
      </c>
      <c r="E21" s="16">
        <v>0</v>
      </c>
      <c r="F21" s="16">
        <v>0</v>
      </c>
      <c r="G21" s="19"/>
      <c r="H21" s="19"/>
      <c r="I21" s="19"/>
      <c r="J21" s="19"/>
      <c r="K21" s="19"/>
      <c r="L21" s="19"/>
      <c r="M21" s="19"/>
      <c r="N21" s="101"/>
    </row>
    <row r="22" spans="1:14" s="4" customFormat="1" ht="15">
      <c r="A22" s="35" t="s">
        <v>85</v>
      </c>
      <c r="B22" s="16">
        <f>'3.4  Flujo caja mensual 1º año'!O26</f>
        <v>0</v>
      </c>
      <c r="C22" s="16">
        <v>0</v>
      </c>
      <c r="D22" s="16">
        <v>0</v>
      </c>
      <c r="E22" s="16">
        <v>0</v>
      </c>
      <c r="F22" s="16">
        <v>0</v>
      </c>
      <c r="G22" s="19"/>
      <c r="H22" s="19"/>
      <c r="I22" s="19"/>
      <c r="J22" s="19"/>
      <c r="K22" s="19"/>
      <c r="L22" s="19"/>
      <c r="M22" s="19"/>
      <c r="N22" s="101"/>
    </row>
    <row r="23" spans="1:14" s="4" customFormat="1" ht="15">
      <c r="A23" s="35" t="s">
        <v>86</v>
      </c>
      <c r="B23" s="16">
        <f>'3.4  Flujo caja mensual 1º año'!O27</f>
        <v>0</v>
      </c>
      <c r="C23" s="16">
        <v>0</v>
      </c>
      <c r="D23" s="16">
        <v>0</v>
      </c>
      <c r="E23" s="16">
        <v>0</v>
      </c>
      <c r="F23" s="16">
        <v>0</v>
      </c>
      <c r="G23" s="19"/>
      <c r="H23" s="19"/>
      <c r="I23" s="19"/>
      <c r="J23" s="19"/>
      <c r="K23" s="19"/>
      <c r="L23" s="19"/>
      <c r="M23" s="19"/>
      <c r="N23" s="101"/>
    </row>
    <row r="24" spans="1:14" s="4" customFormat="1" ht="15">
      <c r="A24" s="35" t="s">
        <v>87</v>
      </c>
      <c r="B24" s="16">
        <f>'3.4  Flujo caja mensual 1º año'!O28</f>
        <v>0</v>
      </c>
      <c r="C24" s="16">
        <v>0</v>
      </c>
      <c r="D24" s="16">
        <v>0</v>
      </c>
      <c r="E24" s="16">
        <v>0</v>
      </c>
      <c r="F24" s="16">
        <v>0</v>
      </c>
      <c r="G24" s="19"/>
      <c r="H24" s="19"/>
      <c r="I24" s="19"/>
      <c r="J24" s="19"/>
      <c r="K24" s="19"/>
      <c r="L24" s="19"/>
      <c r="M24" s="19"/>
      <c r="N24" s="101"/>
    </row>
    <row r="25" spans="1:14" s="4" customFormat="1" ht="15">
      <c r="A25" s="35" t="s">
        <v>88</v>
      </c>
      <c r="B25" s="16">
        <f>'3.4  Flujo caja mensual 1º año'!O29</f>
        <v>0</v>
      </c>
      <c r="C25" s="16">
        <v>0</v>
      </c>
      <c r="D25" s="16">
        <v>0</v>
      </c>
      <c r="E25" s="16">
        <v>0</v>
      </c>
      <c r="F25" s="16">
        <v>0</v>
      </c>
      <c r="G25" s="19"/>
      <c r="H25" s="19"/>
      <c r="I25" s="19"/>
      <c r="J25" s="19"/>
      <c r="K25" s="19"/>
      <c r="L25" s="19"/>
      <c r="M25" s="19"/>
      <c r="N25" s="101"/>
    </row>
    <row r="26" spans="1:14" s="4" customFormat="1" ht="15">
      <c r="A26" s="35" t="s">
        <v>89</v>
      </c>
      <c r="B26" s="16">
        <f>'3.4  Flujo caja mensual 1º año'!O30</f>
        <v>0</v>
      </c>
      <c r="C26" s="16">
        <v>0</v>
      </c>
      <c r="D26" s="16">
        <v>0</v>
      </c>
      <c r="E26" s="16">
        <v>0</v>
      </c>
      <c r="F26" s="16">
        <v>0</v>
      </c>
      <c r="G26" s="19"/>
      <c r="H26" s="19"/>
      <c r="I26" s="19"/>
      <c r="J26" s="19"/>
      <c r="K26" s="19"/>
      <c r="L26" s="19"/>
      <c r="M26" s="19"/>
      <c r="N26" s="101"/>
    </row>
    <row r="27" spans="1:14" s="4" customFormat="1" ht="15">
      <c r="A27" s="35" t="s">
        <v>90</v>
      </c>
      <c r="B27" s="16">
        <f>'3.4  Flujo caja mensual 1º año'!O31</f>
        <v>0</v>
      </c>
      <c r="C27" s="16">
        <v>0</v>
      </c>
      <c r="D27" s="16">
        <v>0</v>
      </c>
      <c r="E27" s="16">
        <v>0</v>
      </c>
      <c r="F27" s="16">
        <v>0</v>
      </c>
      <c r="G27" s="19"/>
      <c r="H27" s="19"/>
      <c r="I27" s="19"/>
      <c r="J27" s="19"/>
      <c r="K27" s="19"/>
      <c r="L27" s="19"/>
      <c r="M27" s="19"/>
      <c r="N27" s="101"/>
    </row>
    <row r="28" spans="1:14" s="4" customFormat="1" ht="15">
      <c r="A28" s="35" t="s">
        <v>91</v>
      </c>
      <c r="B28" s="16">
        <f>'3.4  Flujo caja mensual 1º año'!O32</f>
        <v>0</v>
      </c>
      <c r="C28" s="16">
        <v>0</v>
      </c>
      <c r="D28" s="16">
        <v>0</v>
      </c>
      <c r="E28" s="16">
        <v>0</v>
      </c>
      <c r="F28" s="16">
        <v>0</v>
      </c>
      <c r="G28" s="19"/>
      <c r="H28" s="19"/>
      <c r="I28" s="19"/>
      <c r="J28" s="19"/>
      <c r="K28" s="19"/>
      <c r="L28" s="19"/>
      <c r="M28" s="19"/>
      <c r="N28" s="101"/>
    </row>
    <row r="29" spans="1:14" s="4" customFormat="1" ht="15">
      <c r="A29" s="35" t="s">
        <v>92</v>
      </c>
      <c r="B29" s="16">
        <f>'3.4  Flujo caja mensual 1º año'!O33</f>
        <v>0</v>
      </c>
      <c r="C29" s="16">
        <v>0</v>
      </c>
      <c r="D29" s="16">
        <v>0</v>
      </c>
      <c r="E29" s="16">
        <v>0</v>
      </c>
      <c r="F29" s="16">
        <v>0</v>
      </c>
      <c r="G29" s="19"/>
      <c r="H29" s="19"/>
      <c r="I29" s="19"/>
      <c r="J29" s="19"/>
      <c r="K29" s="19"/>
      <c r="L29" s="19"/>
      <c r="M29" s="19"/>
      <c r="N29" s="101"/>
    </row>
    <row r="30" spans="1:14" s="4" customFormat="1" ht="15">
      <c r="A30" s="35" t="s">
        <v>93</v>
      </c>
      <c r="B30" s="16">
        <f>'3.4  Flujo caja mensual 1º año'!O34</f>
        <v>0</v>
      </c>
      <c r="C30" s="16">
        <v>0</v>
      </c>
      <c r="D30" s="16">
        <v>0</v>
      </c>
      <c r="E30" s="16">
        <v>0</v>
      </c>
      <c r="F30" s="16">
        <v>0</v>
      </c>
      <c r="G30" s="19"/>
      <c r="H30" s="19"/>
      <c r="I30" s="19"/>
      <c r="J30" s="19"/>
      <c r="K30" s="19"/>
      <c r="L30" s="19"/>
      <c r="M30" s="19"/>
      <c r="N30" s="101"/>
    </row>
    <row r="31" spans="1:14" s="4" customFormat="1" ht="15">
      <c r="A31" s="35" t="s">
        <v>94</v>
      </c>
      <c r="B31" s="16">
        <f>'3.4  Flujo caja mensual 1º año'!O35</f>
        <v>0</v>
      </c>
      <c r="C31" s="16">
        <v>0</v>
      </c>
      <c r="D31" s="16">
        <v>0</v>
      </c>
      <c r="E31" s="16">
        <v>0</v>
      </c>
      <c r="F31" s="16">
        <v>0</v>
      </c>
      <c r="G31" s="19"/>
      <c r="H31" s="19"/>
      <c r="I31" s="19"/>
      <c r="J31" s="19"/>
      <c r="K31" s="19"/>
      <c r="L31" s="19"/>
      <c r="M31" s="19"/>
      <c r="N31" s="101"/>
    </row>
    <row r="32" spans="1:14" s="4" customFormat="1" ht="15">
      <c r="A32" s="35" t="s">
        <v>95</v>
      </c>
      <c r="B32" s="16">
        <f>'3.4  Flujo caja mensual 1º año'!O36</f>
        <v>0</v>
      </c>
      <c r="C32" s="16">
        <v>0</v>
      </c>
      <c r="D32" s="16">
        <v>0</v>
      </c>
      <c r="E32" s="16">
        <v>0</v>
      </c>
      <c r="F32" s="16">
        <v>0</v>
      </c>
      <c r="G32" s="19"/>
      <c r="H32" s="19"/>
      <c r="I32" s="19"/>
      <c r="J32" s="19"/>
      <c r="K32" s="19"/>
      <c r="L32" s="19"/>
      <c r="M32" s="19"/>
      <c r="N32" s="101"/>
    </row>
    <row r="33" spans="1:14" s="4" customFormat="1" ht="15">
      <c r="A33" s="35" t="s">
        <v>96</v>
      </c>
      <c r="B33" s="16">
        <f>'3.4  Flujo caja mensual 1º año'!O37</f>
        <v>0</v>
      </c>
      <c r="C33" s="16">
        <v>0</v>
      </c>
      <c r="D33" s="16">
        <v>0</v>
      </c>
      <c r="E33" s="16">
        <v>0</v>
      </c>
      <c r="F33" s="16">
        <v>0</v>
      </c>
      <c r="G33" s="19"/>
      <c r="H33" s="19"/>
      <c r="I33" s="19"/>
      <c r="J33" s="19"/>
      <c r="K33" s="19"/>
      <c r="L33" s="19"/>
      <c r="M33" s="19"/>
      <c r="N33" s="101"/>
    </row>
    <row r="34" spans="1:14" s="5" customFormat="1" ht="15">
      <c r="A34" s="82" t="s">
        <v>97</v>
      </c>
      <c r="B34" s="31">
        <f>'3.4  Flujo caja mensual 1º año'!O38</f>
        <v>0</v>
      </c>
      <c r="C34" s="31">
        <f>SUM(C18:C33)</f>
        <v>0</v>
      </c>
      <c r="D34" s="31">
        <f>SUM(D18:D33)</f>
        <v>0</v>
      </c>
      <c r="E34" s="31">
        <f>SUM(E18:E33)</f>
        <v>0</v>
      </c>
      <c r="F34" s="31">
        <f>SUM(F18:F33)</f>
        <v>0</v>
      </c>
      <c r="G34" s="20"/>
      <c r="H34" s="20"/>
      <c r="I34" s="20"/>
      <c r="J34" s="20"/>
      <c r="K34" s="20"/>
      <c r="L34" s="20"/>
      <c r="M34" s="20"/>
      <c r="N34" s="101"/>
    </row>
    <row r="35" spans="1:14" s="5" customFormat="1" ht="15">
      <c r="A35" s="82" t="s">
        <v>98</v>
      </c>
      <c r="B35" s="31">
        <f>'3.4  Flujo caja mensual 1º año'!O40</f>
        <v>0</v>
      </c>
      <c r="C35" s="31">
        <f>C5+C8+C15-C34</f>
        <v>0</v>
      </c>
      <c r="D35" s="31">
        <f t="shared" ref="D35:F35" si="5">D5+D8+D15-D34</f>
        <v>0</v>
      </c>
      <c r="E35" s="31">
        <f t="shared" si="5"/>
        <v>0</v>
      </c>
      <c r="F35" s="31">
        <f t="shared" si="5"/>
        <v>0</v>
      </c>
      <c r="G35" s="20"/>
      <c r="H35" s="20"/>
      <c r="I35" s="20"/>
      <c r="J35" s="20"/>
      <c r="K35" s="20"/>
      <c r="L35" s="20"/>
      <c r="M35" s="20"/>
      <c r="N35" s="101"/>
    </row>
    <row r="36" spans="1:14" s="5" customFormat="1" ht="15">
      <c r="A36" s="1"/>
      <c r="B36" s="31"/>
      <c r="C36" s="31"/>
      <c r="D36" s="31"/>
      <c r="E36" s="31"/>
      <c r="F36" s="31"/>
      <c r="G36" s="20"/>
      <c r="H36" s="20"/>
      <c r="I36" s="20"/>
      <c r="J36" s="20"/>
      <c r="K36" s="20"/>
      <c r="L36" s="20"/>
      <c r="M36" s="20"/>
      <c r="N36" s="101"/>
    </row>
    <row r="37" spans="1:14" s="5" customFormat="1" ht="15">
      <c r="A37" s="12" t="s">
        <v>114</v>
      </c>
      <c r="B37" s="31">
        <f>'3.4  Flujo caja mensual 1º año'!O42</f>
        <v>0</v>
      </c>
      <c r="C37" s="31">
        <v>0</v>
      </c>
      <c r="D37" s="31">
        <v>0</v>
      </c>
      <c r="E37" s="31">
        <v>0</v>
      </c>
      <c r="F37" s="31">
        <v>0</v>
      </c>
      <c r="G37" s="20"/>
      <c r="H37" s="20"/>
      <c r="I37" s="20"/>
      <c r="J37" s="20"/>
      <c r="K37" s="20"/>
      <c r="L37" s="20"/>
      <c r="M37" s="20"/>
      <c r="N37" s="101"/>
    </row>
    <row r="38" spans="1:14" s="4" customFormat="1" ht="15">
      <c r="A38" s="1"/>
      <c r="B38" s="16"/>
      <c r="C38" s="16"/>
      <c r="D38" s="16"/>
      <c r="E38" s="16"/>
      <c r="F38" s="16"/>
      <c r="G38" s="19"/>
      <c r="H38" s="19"/>
      <c r="I38" s="19"/>
      <c r="J38" s="19"/>
      <c r="K38" s="19"/>
      <c r="L38" s="19"/>
      <c r="M38" s="19"/>
      <c r="N38" s="101"/>
    </row>
    <row r="39" spans="1:14" s="4" customFormat="1" ht="15">
      <c r="A39" s="83" t="s">
        <v>100</v>
      </c>
      <c r="B39" s="31">
        <f>'3.4  Flujo caja mensual 1º año'!O44</f>
        <v>0</v>
      </c>
      <c r="C39" s="31">
        <f>C35-C37</f>
        <v>0</v>
      </c>
      <c r="D39" s="31">
        <f>D35-D37</f>
        <v>0</v>
      </c>
      <c r="E39" s="31">
        <f>E35-E37</f>
        <v>0</v>
      </c>
      <c r="F39" s="31">
        <f>F35-F37</f>
        <v>0</v>
      </c>
      <c r="G39" s="19"/>
      <c r="H39" s="19"/>
      <c r="I39" s="19"/>
      <c r="J39" s="19"/>
      <c r="K39" s="19"/>
      <c r="L39" s="19"/>
      <c r="M39" s="19"/>
      <c r="N39" s="101"/>
    </row>
    <row r="40" spans="1:14" s="4" customFormat="1" ht="15.75" customHeight="1">
      <c r="A40" s="86"/>
      <c r="B40" s="33"/>
      <c r="C40" s="177"/>
      <c r="D40" s="177"/>
      <c r="E40" s="177"/>
      <c r="F40" s="19"/>
      <c r="G40" s="19"/>
      <c r="H40" s="19"/>
      <c r="I40" s="19"/>
      <c r="J40" s="19"/>
      <c r="K40" s="19"/>
      <c r="L40" s="19"/>
      <c r="M40" s="19"/>
      <c r="N40" s="101"/>
    </row>
    <row r="41" spans="1:14" s="4" customFormat="1" ht="15">
      <c r="A41" s="2"/>
      <c r="B41" s="33"/>
      <c r="C41" s="19"/>
      <c r="D41" s="19"/>
      <c r="E41" s="19"/>
      <c r="F41" s="19"/>
      <c r="G41" s="19"/>
      <c r="H41" s="19"/>
      <c r="I41" s="19"/>
      <c r="J41" s="19"/>
      <c r="K41" s="19"/>
      <c r="L41" s="19"/>
      <c r="M41" s="19"/>
      <c r="N41" s="101"/>
    </row>
    <row r="42" spans="1:14" s="4" customFormat="1">
      <c r="A42" s="153"/>
      <c r="B42" s="153"/>
      <c r="C42" s="153"/>
      <c r="D42" s="153"/>
      <c r="E42" s="153"/>
      <c r="F42" s="153"/>
      <c r="G42" s="153"/>
      <c r="H42" s="153"/>
      <c r="N42" s="21"/>
    </row>
    <row r="43" spans="1:14">
      <c r="A43" s="153"/>
      <c r="B43" s="153"/>
      <c r="C43" s="153"/>
      <c r="D43" s="153"/>
      <c r="E43" s="153"/>
      <c r="F43" s="153"/>
      <c r="G43" s="153"/>
      <c r="H43" s="153"/>
    </row>
    <row r="44" spans="1:14">
      <c r="A44" s="153"/>
      <c r="B44" s="153"/>
      <c r="C44" s="153"/>
      <c r="D44" s="153"/>
      <c r="E44" s="153"/>
      <c r="F44" s="153"/>
      <c r="G44" s="153"/>
      <c r="H44" s="153"/>
    </row>
    <row r="45" spans="1:14">
      <c r="A45" s="153"/>
      <c r="B45" s="153"/>
      <c r="C45" s="153"/>
      <c r="D45" s="153"/>
      <c r="E45" s="153"/>
      <c r="F45" s="153"/>
      <c r="G45" s="153"/>
      <c r="H45" s="153"/>
    </row>
    <row r="46" spans="1:14" ht="30.75" customHeight="1">
      <c r="A46" s="153"/>
      <c r="B46" s="153"/>
      <c r="C46" s="153"/>
      <c r="D46" s="153"/>
      <c r="E46" s="153"/>
      <c r="F46" s="153"/>
      <c r="G46" s="153"/>
      <c r="H46" s="153"/>
    </row>
    <row r="47" spans="1:14">
      <c r="A47" s="153"/>
      <c r="B47" s="153"/>
      <c r="C47" s="153"/>
      <c r="D47" s="153"/>
      <c r="E47" s="153"/>
      <c r="F47" s="153"/>
      <c r="G47" s="153"/>
      <c r="H47" s="153"/>
    </row>
    <row r="48" spans="1:14">
      <c r="A48" s="153"/>
      <c r="B48" s="153"/>
      <c r="C48" s="153"/>
      <c r="D48" s="153"/>
      <c r="E48" s="153"/>
      <c r="F48" s="153"/>
      <c r="G48" s="153"/>
      <c r="H48" s="153"/>
    </row>
    <row r="49" spans="1:8">
      <c r="A49" s="153"/>
      <c r="B49" s="153"/>
      <c r="C49" s="153"/>
      <c r="D49" s="153"/>
      <c r="E49" s="153"/>
      <c r="F49" s="153"/>
      <c r="G49" s="153"/>
      <c r="H49" s="153"/>
    </row>
    <row r="50" spans="1:8" ht="27.75" customHeight="1">
      <c r="A50" s="153"/>
      <c r="B50" s="153"/>
      <c r="C50" s="153"/>
      <c r="D50" s="153"/>
      <c r="E50" s="153"/>
      <c r="F50" s="153"/>
      <c r="G50" s="153"/>
      <c r="H50" s="153"/>
    </row>
    <row r="51" spans="1:8" ht="30.75" customHeight="1">
      <c r="A51" s="153"/>
      <c r="B51" s="153"/>
      <c r="C51" s="153"/>
      <c r="D51" s="153"/>
      <c r="E51" s="153"/>
      <c r="F51" s="153"/>
      <c r="G51" s="153"/>
      <c r="H51" s="153"/>
    </row>
    <row r="52" spans="1:8" ht="49.5" customHeight="1">
      <c r="A52" s="153"/>
      <c r="B52" s="153"/>
      <c r="C52" s="153"/>
      <c r="D52" s="153"/>
      <c r="E52" s="153"/>
      <c r="F52" s="153"/>
      <c r="G52" s="153"/>
      <c r="H52" s="153"/>
    </row>
    <row r="53" spans="1:8" ht="34.5" customHeight="1">
      <c r="A53" s="153"/>
      <c r="B53" s="153"/>
      <c r="C53" s="153"/>
      <c r="D53" s="153"/>
      <c r="E53" s="153"/>
      <c r="F53" s="153"/>
      <c r="G53" s="153"/>
      <c r="H53" s="153"/>
    </row>
    <row r="54" spans="1:8">
      <c r="A54" s="153"/>
      <c r="B54" s="153"/>
      <c r="C54" s="153"/>
      <c r="D54" s="153"/>
      <c r="E54" s="153"/>
      <c r="F54" s="153"/>
      <c r="G54" s="153"/>
      <c r="H54" s="153"/>
    </row>
    <row r="55" spans="1:8">
      <c r="A55" s="153"/>
      <c r="B55" s="153"/>
      <c r="C55" s="153"/>
      <c r="D55" s="153"/>
      <c r="E55" s="153"/>
      <c r="F55" s="153"/>
      <c r="G55" s="153"/>
      <c r="H55" s="153"/>
    </row>
    <row r="56" spans="1:8">
      <c r="A56" s="153"/>
      <c r="B56" s="153"/>
      <c r="C56" s="153"/>
      <c r="D56" s="153"/>
      <c r="E56" s="153"/>
      <c r="F56" s="153"/>
      <c r="G56" s="153"/>
      <c r="H56" s="153"/>
    </row>
    <row r="57" spans="1:8">
      <c r="A57" s="153"/>
      <c r="B57" s="153"/>
      <c r="C57" s="153"/>
      <c r="D57" s="153"/>
      <c r="E57" s="153"/>
      <c r="F57" s="153"/>
      <c r="G57" s="153"/>
      <c r="H57" s="153"/>
    </row>
    <row r="58" spans="1:8">
      <c r="A58" s="153"/>
      <c r="B58" s="153"/>
      <c r="C58" s="153"/>
      <c r="D58" s="153"/>
      <c r="E58" s="153"/>
      <c r="F58" s="153"/>
      <c r="G58" s="153"/>
      <c r="H58" s="153"/>
    </row>
    <row r="59" spans="1:8">
      <c r="A59" s="153"/>
      <c r="B59" s="153"/>
      <c r="C59" s="153"/>
      <c r="D59" s="153"/>
      <c r="E59" s="153"/>
      <c r="F59" s="153"/>
      <c r="G59" s="153"/>
      <c r="H59" s="153"/>
    </row>
    <row r="60" spans="1:8">
      <c r="A60" s="153"/>
      <c r="B60" s="153"/>
      <c r="C60" s="153"/>
      <c r="D60" s="153"/>
      <c r="E60" s="153"/>
      <c r="F60" s="153"/>
      <c r="G60" s="153"/>
      <c r="H60" s="153"/>
    </row>
    <row r="61" spans="1:8">
      <c r="A61" s="153"/>
      <c r="B61" s="153"/>
      <c r="C61" s="153"/>
      <c r="D61" s="153"/>
      <c r="E61" s="153"/>
      <c r="F61" s="153"/>
      <c r="G61" s="153"/>
      <c r="H61" s="153"/>
    </row>
    <row r="63" spans="1:8" ht="30.75" customHeight="1"/>
  </sheetData>
  <mergeCells count="30">
    <mergeCell ref="A60:H60"/>
    <mergeCell ref="A61:H61"/>
    <mergeCell ref="A54:H54"/>
    <mergeCell ref="A55:H55"/>
    <mergeCell ref="A56:H56"/>
    <mergeCell ref="A57:H57"/>
    <mergeCell ref="A58:H58"/>
    <mergeCell ref="A59:H59"/>
    <mergeCell ref="A53:H53"/>
    <mergeCell ref="A42:H42"/>
    <mergeCell ref="A43:H43"/>
    <mergeCell ref="A44:H44"/>
    <mergeCell ref="A45:H45"/>
    <mergeCell ref="A46:H46"/>
    <mergeCell ref="A47:H47"/>
    <mergeCell ref="A48:H48"/>
    <mergeCell ref="A49:H49"/>
    <mergeCell ref="A50:H50"/>
    <mergeCell ref="A51:H51"/>
    <mergeCell ref="A52:H52"/>
    <mergeCell ref="A2:F2"/>
    <mergeCell ref="A4:F4"/>
    <mergeCell ref="A10:F10"/>
    <mergeCell ref="A17:F17"/>
    <mergeCell ref="C40:E40"/>
    <mergeCell ref="H7:L7"/>
    <mergeCell ref="H6:L6"/>
    <mergeCell ref="H3:L3"/>
    <mergeCell ref="H8:L8"/>
    <mergeCell ref="H9:L9"/>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413AD9-D365-498A-AE42-6E4284359F40}">
  <dimension ref="A1:K21"/>
  <sheetViews>
    <sheetView topLeftCell="A3" workbookViewId="0">
      <selection activeCell="L5" sqref="L5"/>
    </sheetView>
  </sheetViews>
  <sheetFormatPr defaultColWidth="11.42578125" defaultRowHeight="15"/>
  <cols>
    <col min="1" max="1" width="32.28515625" customWidth="1"/>
    <col min="2" max="2" width="20" customWidth="1"/>
    <col min="3" max="3" width="17" customWidth="1"/>
    <col min="4" max="4" width="22.7109375" customWidth="1"/>
    <col min="5" max="5" width="20.7109375" customWidth="1"/>
  </cols>
  <sheetData>
    <row r="1" spans="1:11">
      <c r="A1" t="s">
        <v>115</v>
      </c>
    </row>
    <row r="2" spans="1:11" ht="15.75" thickBot="1">
      <c r="F2" s="80" t="s">
        <v>1</v>
      </c>
      <c r="G2" s="80"/>
      <c r="H2" s="80"/>
      <c r="I2" s="80"/>
      <c r="J2" s="80"/>
    </row>
    <row r="3" spans="1:11" ht="128.44999999999999" customHeight="1">
      <c r="A3" s="66" t="s">
        <v>116</v>
      </c>
      <c r="B3" s="66" t="s">
        <v>117</v>
      </c>
      <c r="C3" s="66" t="s">
        <v>118</v>
      </c>
      <c r="D3" s="66" t="s">
        <v>119</v>
      </c>
      <c r="E3" s="66" t="s">
        <v>120</v>
      </c>
      <c r="F3" s="178" t="s">
        <v>121</v>
      </c>
      <c r="G3" s="179"/>
      <c r="H3" s="179"/>
      <c r="I3" s="179"/>
      <c r="J3" s="179"/>
      <c r="K3" s="179"/>
    </row>
    <row r="4" spans="1:11" ht="21.75" customHeight="1">
      <c r="A4" s="180" t="s">
        <v>122</v>
      </c>
      <c r="B4" s="78" t="s">
        <v>123</v>
      </c>
      <c r="C4" s="79"/>
      <c r="D4" s="79"/>
      <c r="E4" s="79"/>
    </row>
    <row r="5" spans="1:11">
      <c r="A5" s="181"/>
      <c r="B5" s="79" t="s">
        <v>124</v>
      </c>
      <c r="C5" s="79"/>
      <c r="D5" s="79"/>
      <c r="E5" s="79"/>
    </row>
    <row r="6" spans="1:11">
      <c r="A6" s="182"/>
      <c r="B6" s="79" t="s">
        <v>125</v>
      </c>
      <c r="C6" s="79"/>
      <c r="D6" s="79"/>
      <c r="E6" s="79"/>
    </row>
    <row r="7" spans="1:11">
      <c r="A7" s="180" t="s">
        <v>126</v>
      </c>
      <c r="B7" s="79" t="s">
        <v>127</v>
      </c>
      <c r="C7" s="79"/>
      <c r="D7" s="79"/>
      <c r="E7" s="79"/>
    </row>
    <row r="8" spans="1:11">
      <c r="A8" s="181"/>
      <c r="B8" s="79" t="s">
        <v>128</v>
      </c>
      <c r="C8" s="79"/>
      <c r="D8" s="79"/>
      <c r="E8" s="79"/>
    </row>
    <row r="9" spans="1:11">
      <c r="A9" s="182"/>
      <c r="B9" s="79" t="s">
        <v>129</v>
      </c>
      <c r="C9" s="79"/>
      <c r="D9" s="79"/>
      <c r="E9" s="79"/>
    </row>
    <row r="10" spans="1:11">
      <c r="A10" s="183" t="s">
        <v>130</v>
      </c>
      <c r="B10" s="79" t="s">
        <v>131</v>
      </c>
      <c r="C10" s="79"/>
      <c r="D10" s="79"/>
      <c r="E10" s="79"/>
    </row>
    <row r="11" spans="1:11">
      <c r="A11" s="184"/>
      <c r="B11" s="79" t="s">
        <v>132</v>
      </c>
      <c r="C11" s="79"/>
      <c r="D11" s="79"/>
      <c r="E11" s="79"/>
    </row>
    <row r="12" spans="1:11">
      <c r="A12" s="185"/>
      <c r="B12" s="79" t="s">
        <v>133</v>
      </c>
      <c r="C12" s="79"/>
      <c r="D12" s="79"/>
      <c r="E12" s="79"/>
    </row>
    <row r="13" spans="1:11">
      <c r="A13" s="180" t="s">
        <v>134</v>
      </c>
      <c r="B13" s="79" t="s">
        <v>135</v>
      </c>
      <c r="C13" s="79"/>
      <c r="D13" s="79"/>
      <c r="E13" s="79"/>
    </row>
    <row r="14" spans="1:11">
      <c r="A14" s="181"/>
      <c r="B14" s="79" t="s">
        <v>136</v>
      </c>
      <c r="C14" s="79"/>
      <c r="D14" s="79"/>
      <c r="E14" s="79"/>
    </row>
    <row r="15" spans="1:11">
      <c r="A15" s="182"/>
      <c r="B15" s="79" t="s">
        <v>137</v>
      </c>
      <c r="C15" s="79"/>
      <c r="D15" s="79"/>
      <c r="E15" s="79"/>
    </row>
    <row r="16" spans="1:11">
      <c r="A16" s="180" t="s">
        <v>138</v>
      </c>
      <c r="B16" s="79" t="s">
        <v>139</v>
      </c>
      <c r="C16" s="79"/>
      <c r="D16" s="79"/>
      <c r="E16" s="79"/>
    </row>
    <row r="17" spans="1:5">
      <c r="A17" s="181"/>
      <c r="B17" s="79" t="s">
        <v>140</v>
      </c>
      <c r="C17" s="79"/>
      <c r="D17" s="79"/>
      <c r="E17" s="79"/>
    </row>
    <row r="18" spans="1:5">
      <c r="A18" s="181"/>
      <c r="B18" s="79" t="s">
        <v>141</v>
      </c>
      <c r="C18" s="79"/>
      <c r="D18" s="79"/>
      <c r="E18" s="79"/>
    </row>
    <row r="19" spans="1:5">
      <c r="A19" s="181"/>
      <c r="B19" s="79" t="s">
        <v>142</v>
      </c>
      <c r="C19" s="79"/>
      <c r="D19" s="79"/>
      <c r="E19" s="79"/>
    </row>
    <row r="20" spans="1:5">
      <c r="A20" s="182"/>
      <c r="B20" s="79" t="s">
        <v>143</v>
      </c>
      <c r="C20" s="79"/>
      <c r="D20" s="79"/>
      <c r="E20" s="79"/>
    </row>
    <row r="21" spans="1:5">
      <c r="A21" s="80" t="s">
        <v>144</v>
      </c>
      <c r="B21" s="80"/>
      <c r="C21" s="79"/>
      <c r="D21" s="79"/>
      <c r="E21" s="79"/>
    </row>
  </sheetData>
  <mergeCells count="6">
    <mergeCell ref="F3:K3"/>
    <mergeCell ref="A16:A20"/>
    <mergeCell ref="A4:A6"/>
    <mergeCell ref="A7:A9"/>
    <mergeCell ref="A10:A12"/>
    <mergeCell ref="A13:A15"/>
  </mergeCells>
  <phoneticPr fontId="33" type="noConversion"/>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26"/>
  <sheetViews>
    <sheetView showGridLines="0" workbookViewId="0">
      <selection activeCell="B9" sqref="B9:P9"/>
    </sheetView>
  </sheetViews>
  <sheetFormatPr defaultColWidth="11.42578125" defaultRowHeight="15"/>
  <cols>
    <col min="2" max="2" width="66.5703125" customWidth="1"/>
  </cols>
  <sheetData>
    <row r="1" spans="1:16" ht="54.75" customHeight="1">
      <c r="A1" s="186" t="s">
        <v>145</v>
      </c>
      <c r="B1" s="187"/>
    </row>
    <row r="2" spans="1:16" ht="18.75">
      <c r="A2" s="87" t="s">
        <v>146</v>
      </c>
      <c r="B2" s="88" t="s">
        <v>147</v>
      </c>
    </row>
    <row r="3" spans="1:16" ht="66.75" customHeight="1">
      <c r="A3" s="79" t="s">
        <v>148</v>
      </c>
      <c r="B3" s="78" t="s">
        <v>149</v>
      </c>
      <c r="C3" s="77"/>
      <c r="D3" s="77"/>
      <c r="E3" s="77"/>
      <c r="F3" s="77"/>
      <c r="G3" s="77"/>
      <c r="H3" s="77"/>
      <c r="I3" s="77"/>
      <c r="J3" s="77"/>
      <c r="K3" s="77"/>
      <c r="L3" s="77"/>
      <c r="M3" s="77"/>
      <c r="N3" s="77"/>
      <c r="O3" s="77"/>
      <c r="P3" s="77"/>
    </row>
    <row r="4" spans="1:16" ht="30" customHeight="1">
      <c r="A4" s="79" t="s">
        <v>150</v>
      </c>
      <c r="B4" s="78" t="s">
        <v>151</v>
      </c>
      <c r="C4" s="77"/>
      <c r="D4" s="77"/>
      <c r="E4" s="77"/>
      <c r="F4" s="77"/>
      <c r="G4" s="77"/>
      <c r="H4" s="77"/>
      <c r="I4" s="77"/>
      <c r="J4" s="77"/>
      <c r="K4" s="77"/>
      <c r="L4" s="77"/>
      <c r="M4" s="77"/>
      <c r="N4" s="77"/>
      <c r="O4" s="77"/>
      <c r="P4" s="77"/>
    </row>
    <row r="5" spans="1:16" ht="54" customHeight="1">
      <c r="A5" s="90" t="s">
        <v>152</v>
      </c>
      <c r="B5" s="89" t="s">
        <v>153</v>
      </c>
      <c r="C5" s="77"/>
      <c r="D5" s="77"/>
      <c r="E5" s="77"/>
      <c r="F5" s="77"/>
      <c r="G5" s="77"/>
      <c r="H5" s="77"/>
      <c r="I5" s="77"/>
      <c r="J5" s="77"/>
      <c r="K5" s="77"/>
      <c r="L5" s="77"/>
      <c r="M5" s="77"/>
      <c r="N5" s="77"/>
      <c r="O5" s="77"/>
      <c r="P5" s="77"/>
    </row>
    <row r="6" spans="1:16" ht="30">
      <c r="A6" s="79" t="s">
        <v>154</v>
      </c>
      <c r="B6" s="78" t="s">
        <v>155</v>
      </c>
      <c r="C6" s="77"/>
      <c r="D6" s="77"/>
      <c r="E6" s="77"/>
      <c r="F6" s="77"/>
      <c r="G6" s="77"/>
      <c r="H6" s="77"/>
      <c r="I6" s="77"/>
      <c r="J6" s="77"/>
      <c r="K6" s="77"/>
      <c r="L6" s="77"/>
      <c r="M6" s="77"/>
      <c r="N6" s="77"/>
      <c r="O6" s="77"/>
      <c r="P6" s="77"/>
    </row>
    <row r="7" spans="1:16">
      <c r="B7" s="188"/>
      <c r="C7" s="188"/>
      <c r="D7" s="188"/>
      <c r="E7" s="188"/>
      <c r="F7" s="188"/>
      <c r="G7" s="188"/>
      <c r="H7" s="188"/>
      <c r="I7" s="188"/>
      <c r="J7" s="188"/>
      <c r="K7" s="188"/>
      <c r="L7" s="188"/>
      <c r="M7" s="188"/>
      <c r="N7" s="188"/>
      <c r="O7" s="188"/>
      <c r="P7" s="188"/>
    </row>
    <row r="8" spans="1:16" ht="30" customHeight="1">
      <c r="B8" s="188"/>
      <c r="C8" s="188"/>
      <c r="D8" s="188"/>
      <c r="E8" s="188"/>
      <c r="F8" s="188"/>
      <c r="G8" s="188"/>
      <c r="H8" s="188"/>
      <c r="I8" s="188"/>
      <c r="J8" s="188"/>
      <c r="K8" s="188"/>
      <c r="L8" s="188"/>
      <c r="M8" s="188"/>
      <c r="N8" s="188"/>
      <c r="O8" s="188"/>
      <c r="P8" s="188"/>
    </row>
    <row r="9" spans="1:16" ht="30" customHeight="1">
      <c r="B9" s="188"/>
      <c r="C9" s="188"/>
      <c r="D9" s="188"/>
      <c r="E9" s="188"/>
      <c r="F9" s="188"/>
      <c r="G9" s="188"/>
      <c r="H9" s="188"/>
      <c r="I9" s="188"/>
      <c r="J9" s="188"/>
      <c r="K9" s="188"/>
      <c r="L9" s="188"/>
      <c r="M9" s="188"/>
      <c r="N9" s="188"/>
      <c r="O9" s="188"/>
      <c r="P9" s="188"/>
    </row>
    <row r="10" spans="1:16" ht="47.25" customHeight="1">
      <c r="B10" s="188"/>
      <c r="C10" s="188"/>
      <c r="D10" s="188"/>
      <c r="E10" s="188"/>
      <c r="F10" s="188"/>
      <c r="G10" s="188"/>
      <c r="H10" s="188"/>
      <c r="I10" s="188"/>
      <c r="J10" s="188"/>
      <c r="K10" s="188"/>
      <c r="L10" s="188"/>
      <c r="M10" s="188"/>
      <c r="N10" s="188"/>
      <c r="O10" s="188"/>
      <c r="P10" s="188"/>
    </row>
    <row r="11" spans="1:16" ht="30" customHeight="1">
      <c r="B11" s="188"/>
      <c r="C11" s="188"/>
      <c r="D11" s="188"/>
      <c r="E11" s="188"/>
      <c r="F11" s="188"/>
      <c r="G11" s="188"/>
      <c r="H11" s="188"/>
      <c r="I11" s="188"/>
      <c r="J11" s="188"/>
      <c r="K11" s="188"/>
      <c r="L11" s="188"/>
      <c r="M11" s="188"/>
      <c r="N11" s="188"/>
      <c r="O11" s="188"/>
      <c r="P11" s="188"/>
    </row>
    <row r="12" spans="1:16">
      <c r="B12" s="188"/>
      <c r="C12" s="188"/>
      <c r="D12" s="188"/>
      <c r="E12" s="188"/>
      <c r="F12" s="188"/>
      <c r="G12" s="188"/>
      <c r="H12" s="188"/>
      <c r="I12" s="188"/>
      <c r="J12" s="188"/>
      <c r="K12" s="188"/>
      <c r="L12" s="188"/>
      <c r="M12" s="188"/>
      <c r="N12" s="188"/>
      <c r="O12" s="188"/>
      <c r="P12" s="188"/>
    </row>
    <row r="13" spans="1:16">
      <c r="B13" s="188"/>
      <c r="C13" s="188"/>
      <c r="D13" s="188"/>
      <c r="E13" s="188"/>
      <c r="F13" s="188"/>
      <c r="G13" s="188"/>
      <c r="H13" s="188"/>
      <c r="I13" s="188"/>
      <c r="J13" s="188"/>
      <c r="K13" s="188"/>
      <c r="L13" s="188"/>
      <c r="M13" s="188"/>
      <c r="N13" s="188"/>
      <c r="O13" s="188"/>
      <c r="P13" s="188"/>
    </row>
    <row r="14" spans="1:16">
      <c r="B14" s="188"/>
      <c r="C14" s="188"/>
      <c r="D14" s="188"/>
      <c r="E14" s="188"/>
      <c r="F14" s="188"/>
      <c r="G14" s="188"/>
      <c r="H14" s="188"/>
      <c r="I14" s="188"/>
      <c r="J14" s="188"/>
      <c r="K14" s="188"/>
      <c r="L14" s="188"/>
      <c r="M14" s="188"/>
      <c r="N14" s="188"/>
      <c r="O14" s="188"/>
      <c r="P14" s="188"/>
    </row>
    <row r="15" spans="1:16">
      <c r="B15" s="188"/>
      <c r="C15" s="188"/>
      <c r="D15" s="188"/>
      <c r="E15" s="188"/>
      <c r="F15" s="188"/>
      <c r="G15" s="188"/>
      <c r="H15" s="188"/>
      <c r="I15" s="188"/>
      <c r="J15" s="188"/>
      <c r="K15" s="188"/>
      <c r="L15" s="188"/>
      <c r="M15" s="188"/>
      <c r="N15" s="188"/>
      <c r="O15" s="188"/>
      <c r="P15" s="188"/>
    </row>
    <row r="16" spans="1:16">
      <c r="B16" s="188"/>
      <c r="C16" s="188"/>
      <c r="D16" s="188"/>
      <c r="E16" s="188"/>
      <c r="F16" s="188"/>
      <c r="G16" s="188"/>
      <c r="H16" s="188"/>
      <c r="I16" s="188"/>
      <c r="J16" s="188"/>
      <c r="K16" s="188"/>
      <c r="L16" s="188"/>
      <c r="M16" s="188"/>
      <c r="N16" s="188"/>
      <c r="O16" s="188"/>
      <c r="P16" s="188"/>
    </row>
    <row r="17" spans="2:16">
      <c r="B17" s="188"/>
      <c r="C17" s="188"/>
      <c r="D17" s="188"/>
      <c r="E17" s="188"/>
      <c r="F17" s="188"/>
      <c r="G17" s="188"/>
      <c r="H17" s="188"/>
      <c r="I17" s="188"/>
      <c r="J17" s="188"/>
      <c r="K17" s="188"/>
      <c r="L17" s="188"/>
      <c r="M17" s="188"/>
      <c r="N17" s="188"/>
      <c r="O17" s="188"/>
      <c r="P17" s="188"/>
    </row>
    <row r="18" spans="2:16" ht="30" customHeight="1">
      <c r="B18" s="188"/>
      <c r="C18" s="188"/>
      <c r="D18" s="188"/>
      <c r="E18" s="188"/>
      <c r="F18" s="188"/>
      <c r="G18" s="188"/>
      <c r="H18" s="188"/>
      <c r="I18" s="188"/>
      <c r="J18" s="188"/>
      <c r="K18" s="188"/>
      <c r="L18" s="188"/>
      <c r="M18" s="188"/>
      <c r="N18" s="188"/>
      <c r="O18" s="188"/>
      <c r="P18" s="188"/>
    </row>
    <row r="19" spans="2:16">
      <c r="B19" s="188"/>
      <c r="C19" s="188"/>
      <c r="D19" s="188"/>
      <c r="E19" s="188"/>
      <c r="F19" s="188"/>
      <c r="G19" s="188"/>
      <c r="H19" s="188"/>
      <c r="I19" s="188"/>
      <c r="J19" s="188"/>
      <c r="K19" s="188"/>
      <c r="L19" s="188"/>
      <c r="M19" s="188"/>
      <c r="N19" s="188"/>
      <c r="O19" s="188"/>
      <c r="P19" s="188"/>
    </row>
    <row r="20" spans="2:16">
      <c r="B20" s="188"/>
      <c r="C20" s="188"/>
      <c r="D20" s="188"/>
      <c r="E20" s="188"/>
      <c r="F20" s="188"/>
      <c r="G20" s="188"/>
      <c r="H20" s="188"/>
      <c r="I20" s="188"/>
      <c r="J20" s="188"/>
      <c r="K20" s="188"/>
      <c r="L20" s="188"/>
      <c r="M20" s="188"/>
      <c r="N20" s="188"/>
      <c r="O20" s="188"/>
      <c r="P20" s="188"/>
    </row>
    <row r="21" spans="2:16" ht="30" customHeight="1">
      <c r="B21" s="188"/>
      <c r="C21" s="188"/>
      <c r="D21" s="188"/>
      <c r="E21" s="188"/>
      <c r="F21" s="188"/>
      <c r="G21" s="188"/>
      <c r="H21" s="188"/>
      <c r="I21" s="188"/>
      <c r="J21" s="188"/>
      <c r="K21" s="188"/>
      <c r="L21" s="188"/>
      <c r="M21" s="188"/>
      <c r="N21" s="188"/>
      <c r="O21" s="188"/>
      <c r="P21" s="188"/>
    </row>
    <row r="22" spans="2:16">
      <c r="B22" s="188"/>
      <c r="C22" s="188"/>
      <c r="D22" s="188"/>
      <c r="E22" s="188"/>
      <c r="F22" s="188"/>
      <c r="G22" s="188"/>
      <c r="H22" s="188"/>
      <c r="I22" s="188"/>
      <c r="J22" s="188"/>
      <c r="K22" s="188"/>
      <c r="L22" s="188"/>
      <c r="M22" s="188"/>
      <c r="N22" s="188"/>
      <c r="O22" s="188"/>
      <c r="P22" s="188"/>
    </row>
    <row r="23" spans="2:16">
      <c r="B23" s="188"/>
      <c r="C23" s="188"/>
      <c r="D23" s="188"/>
      <c r="E23" s="188"/>
      <c r="F23" s="188"/>
      <c r="G23" s="188"/>
      <c r="H23" s="188"/>
      <c r="I23" s="188"/>
      <c r="J23" s="188"/>
      <c r="K23" s="188"/>
      <c r="L23" s="188"/>
      <c r="M23" s="188"/>
      <c r="N23" s="188"/>
      <c r="O23" s="188"/>
      <c r="P23" s="188"/>
    </row>
    <row r="24" spans="2:16">
      <c r="B24" s="188"/>
      <c r="C24" s="188"/>
      <c r="D24" s="188"/>
      <c r="E24" s="188"/>
      <c r="F24" s="188"/>
      <c r="G24" s="188"/>
      <c r="H24" s="188"/>
      <c r="I24" s="188"/>
      <c r="J24" s="188"/>
      <c r="K24" s="188"/>
      <c r="L24" s="188"/>
      <c r="M24" s="188"/>
      <c r="N24" s="188"/>
      <c r="O24" s="188"/>
      <c r="P24" s="188"/>
    </row>
    <row r="25" spans="2:16">
      <c r="B25" s="188"/>
      <c r="C25" s="188"/>
      <c r="D25" s="188"/>
      <c r="E25" s="188"/>
      <c r="F25" s="188"/>
      <c r="G25" s="188"/>
      <c r="H25" s="188"/>
      <c r="I25" s="188"/>
      <c r="J25" s="188"/>
      <c r="K25" s="188"/>
      <c r="L25" s="188"/>
      <c r="M25" s="188"/>
      <c r="N25" s="188"/>
      <c r="O25" s="188"/>
      <c r="P25" s="188"/>
    </row>
    <row r="26" spans="2:16">
      <c r="B26" s="188"/>
      <c r="C26" s="188"/>
      <c r="D26" s="188"/>
      <c r="E26" s="188"/>
      <c r="F26" s="188"/>
      <c r="G26" s="188"/>
      <c r="H26" s="188"/>
      <c r="I26" s="188"/>
      <c r="J26" s="188"/>
      <c r="K26" s="188"/>
      <c r="L26" s="188"/>
      <c r="M26" s="188"/>
      <c r="N26" s="188"/>
      <c r="O26" s="188"/>
      <c r="P26" s="188"/>
    </row>
  </sheetData>
  <mergeCells count="21">
    <mergeCell ref="B15:P15"/>
    <mergeCell ref="B16:P16"/>
    <mergeCell ref="B17:P17"/>
    <mergeCell ref="B18:P18"/>
    <mergeCell ref="B7:P7"/>
    <mergeCell ref="A1:B1"/>
    <mergeCell ref="B26:P26"/>
    <mergeCell ref="B20:P20"/>
    <mergeCell ref="B21:P21"/>
    <mergeCell ref="B22:P22"/>
    <mergeCell ref="B23:P23"/>
    <mergeCell ref="B24:P24"/>
    <mergeCell ref="B25:P25"/>
    <mergeCell ref="B19:P19"/>
    <mergeCell ref="B8:P8"/>
    <mergeCell ref="B9:P9"/>
    <mergeCell ref="B10:P10"/>
    <mergeCell ref="B11:P11"/>
    <mergeCell ref="B12:P12"/>
    <mergeCell ref="B13:P13"/>
    <mergeCell ref="B14:P14"/>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09C9DC2E2A91EB408396B7CE8BC58A5E" ma:contentTypeVersion="15" ma:contentTypeDescription="Crear nuevo documento." ma:contentTypeScope="" ma:versionID="6e266aa30e48779f0ac16073b472a72f">
  <xsd:schema xmlns:xsd="http://www.w3.org/2001/XMLSchema" xmlns:xs="http://www.w3.org/2001/XMLSchema" xmlns:p="http://schemas.microsoft.com/office/2006/metadata/properties" xmlns:ns2="4eac72f8-5ca7-4299-b615-0edbd4011f06" xmlns:ns3="d73386f5-4694-4ba8-8454-3b864b50a4b8" targetNamespace="http://schemas.microsoft.com/office/2006/metadata/properties" ma:root="true" ma:fieldsID="ec4980c39ee06c3d6141f2e9f5232e1b" ns2:_="" ns3:_="">
    <xsd:import namespace="4eac72f8-5ca7-4299-b615-0edbd4011f06"/>
    <xsd:import namespace="d73386f5-4694-4ba8-8454-3b864b50a4b8"/>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eac72f8-5ca7-4299-b615-0edbd4011f0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Etiquetas de imagen" ma:readOnly="false" ma:fieldId="{5cf76f15-5ced-4ddc-b409-7134ff3c332f}" ma:taxonomyMulti="true" ma:sspId="a9180cf9-df0f-4617-823b-e40de00ae76b"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73386f5-4694-4ba8-8454-3b864b50a4b8"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911d423d-bc58-453f-b9cd-e2392126a80a}" ma:internalName="TaxCatchAll" ma:showField="CatchAllData" ma:web="d73386f5-4694-4ba8-8454-3b864b50a4b8">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4eac72f8-5ca7-4299-b615-0edbd4011f06">
      <Terms xmlns="http://schemas.microsoft.com/office/infopath/2007/PartnerControls"/>
    </lcf76f155ced4ddcb4097134ff3c332f>
    <TaxCatchAll xmlns="d73386f5-4694-4ba8-8454-3b864b50a4b8" xsi:nil="true"/>
  </documentManagement>
</p:properties>
</file>

<file path=customXml/itemProps1.xml><?xml version="1.0" encoding="utf-8"?>
<ds:datastoreItem xmlns:ds="http://schemas.openxmlformats.org/officeDocument/2006/customXml" ds:itemID="{C77475BD-77DD-4D60-958A-6861315E987B}"/>
</file>

<file path=customXml/itemProps2.xml><?xml version="1.0" encoding="utf-8"?>
<ds:datastoreItem xmlns:ds="http://schemas.openxmlformats.org/officeDocument/2006/customXml" ds:itemID="{0149D509-69DE-47D9-AC85-9BFC3F474DC3}"/>
</file>

<file path=customXml/itemProps3.xml><?xml version="1.0" encoding="utf-8"?>
<ds:datastoreItem xmlns:ds="http://schemas.openxmlformats.org/officeDocument/2006/customXml" ds:itemID="{48C6835E-4323-4E3E-906C-596CD548BB02}"/>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Roy Monge Navarro</cp:lastModifiedBy>
  <cp:revision/>
  <dcterms:created xsi:type="dcterms:W3CDTF">2015-06-05T18:19:34Z</dcterms:created>
  <dcterms:modified xsi:type="dcterms:W3CDTF">2024-04-10T17:02:22Z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0x01010009C9DC2E2A91EB408396B7CE8BC58A5E</vt:lpwstr>
  </property>
  <property fmtid="{D5CDD505-2E9C-101B-9397-08002B2CF9AE}" pid="3" name="MediaServiceImageTags">
    <vt:lpwstr/>
  </property>
</Properties>
</file>